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SPKC_2019\"/>
    </mc:Choice>
  </mc:AlternateContent>
  <bookViews>
    <workbookView xWindow="0" yWindow="0" windowWidth="28800" windowHeight="12480"/>
  </bookViews>
  <sheets>
    <sheet name="I60...I64_2019" sheetId="1" r:id="rId1"/>
    <sheet name="Metadati" sheetId="2" r:id="rId2"/>
  </sheets>
  <definedNames>
    <definedName name="ML_dzemdiibas_UD" localSheetId="1">#REF!</definedName>
    <definedName name="ML_dzemdiibas_U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E17" i="1"/>
  <c r="E8" i="1"/>
  <c r="E7" i="1" s="1"/>
  <c r="F7" i="1" l="1"/>
  <c r="B8" i="1"/>
  <c r="G7" i="1" l="1"/>
  <c r="G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C17" i="1"/>
  <c r="B17" i="1"/>
  <c r="B7" i="1" s="1"/>
  <c r="G12" i="1"/>
  <c r="D12" i="1"/>
  <c r="G16" i="1"/>
  <c r="D16" i="1"/>
  <c r="G15" i="1"/>
  <c r="D15" i="1"/>
  <c r="G14" i="1"/>
  <c r="D14" i="1"/>
  <c r="G13" i="1"/>
  <c r="D13" i="1"/>
  <c r="G11" i="1"/>
  <c r="D11" i="1"/>
  <c r="G10" i="1"/>
  <c r="D10" i="1"/>
  <c r="G9" i="1"/>
  <c r="D9" i="1"/>
  <c r="C8" i="1"/>
  <c r="C7" i="1" l="1"/>
  <c r="D7" i="1" s="1"/>
  <c r="D8" i="1"/>
  <c r="D17" i="1"/>
  <c r="G8" i="1"/>
  <c r="G17" i="1"/>
</calcChain>
</file>

<file path=xl/sharedStrings.xml><?xml version="1.0" encoding="utf-8"?>
<sst xmlns="http://schemas.openxmlformats.org/spreadsheetml/2006/main" count="139" uniqueCount="98">
  <si>
    <t>Ārstniecības iestāde</t>
  </si>
  <si>
    <t>t.sk. miruši</t>
  </si>
  <si>
    <t>4=3/2*100</t>
  </si>
  <si>
    <t>7=6/5*100</t>
  </si>
  <si>
    <t>Ārstniecības iestādes, kas nodrošina insulta vienību, kopā:</t>
  </si>
  <si>
    <t>Rīgas Austrumu klīniskā universitātes slimnīca</t>
  </si>
  <si>
    <t>Paula Stradiņa klīniskā universitātes slimnīca</t>
  </si>
  <si>
    <t>Daugavpils reģionālā slimnīca</t>
  </si>
  <si>
    <t>Liepājas reģionālā slimnīca</t>
  </si>
  <si>
    <t>Rēzeknes slimnīca</t>
  </si>
  <si>
    <t>Vidzemes slimnīca</t>
  </si>
  <si>
    <t>Ziemeļkurzemes reģionālā slimnīca</t>
  </si>
  <si>
    <t>Ārstniecības iestādes, kas nenodrošina insulta vienību, kopā:</t>
  </si>
  <si>
    <t>Jēkabpils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</si>
  <si>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</si>
  <si>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</si>
  <si>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</si>
  <si>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</si>
  <si>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</si>
  <si>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</si>
  <si>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</si>
  <si>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</si>
  <si>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</si>
  <si>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</si>
  <si>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</si>
  <si>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Saldus medicīnas centrs</t>
  </si>
  <si>
    <t>Kopā/ Vidēji valstī</t>
  </si>
  <si>
    <t>Nosaukums</t>
  </si>
  <si>
    <t>Definīcija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</si>
  <si>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</si>
  <si>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</si>
  <si>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</si>
  <si>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Rādītāja mērķa lielums</t>
  </si>
  <si>
    <t>Datu avots</t>
  </si>
  <si>
    <t> -Nacionālā veselības dienesta Stacionāro pakalpojumu datu bāze</t>
  </si>
  <si>
    <t>Aprēķins</t>
  </si>
  <si>
    <t>Skaitītājs</t>
  </si>
  <si>
    <t>Saucējs</t>
  </si>
  <si>
    <t>Iekļaušanas kritēriji</t>
  </si>
  <si>
    <t xml:space="preserve"> - Pacienta vecums 15+</t>
  </si>
  <si>
    <t xml:space="preserve"> - Akūta saslimšana (iestāšanās kustība: 14, 15, 17, 18)</t>
  </si>
  <si>
    <t xml:space="preserve"> - Jāsavelk fiktīvās izrakstīšanas (kustība 39)</t>
  </si>
  <si>
    <t>Izslēgšanas kritēriji</t>
  </si>
  <si>
    <t xml:space="preserve"> - Plānveida uzņemšana (iestāšanās kustība: 16, 19)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</si>
  <si>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</si>
  <si>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</si>
  <si>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</si>
  <si>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</si>
  <si>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</si>
  <si>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>Mērķa grupa</t>
  </si>
  <si>
    <t> Pacienti 15 gadus veci un vecāki</t>
  </si>
  <si>
    <t>Minimālais datu apjoms</t>
  </si>
  <si>
    <t>Starptautiska salīdzināmība</t>
  </si>
  <si>
    <t> Ir</t>
  </si>
  <si>
    <t xml:space="preserve">Rādītāja monitorēšanas biežums </t>
  </si>
  <si>
    <t xml:space="preserve">Rādītāja ziņošanas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</si>
  <si>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</si>
  <si>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</si>
  <si>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</si>
  <si>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</si>
  <si>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</si>
  <si>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þ</t>
    </r>
  </si>
  <si>
    <r>
      <t>NVD mājaslapa</t>
    </r>
    <r>
      <rPr>
        <sz val="11"/>
        <color rgb="FF000000"/>
        <rFont val="Wingdings"/>
        <charset val="2"/>
      </rPr>
      <t>þ</t>
    </r>
  </si>
  <si>
    <r>
      <t>Nav publiski pieejams</t>
    </r>
    <r>
      <rPr>
        <sz val="11"/>
        <color rgb="FF000000"/>
        <rFont val="Wingdings"/>
        <charset val="2"/>
      </rPr>
      <t>¨</t>
    </r>
  </si>
  <si>
    <t> - Pamatdiagnoze pēc SSK-10: I60-I62</t>
  </si>
  <si>
    <t xml:space="preserve"> - Neiekļauj vienas dienas gadījumus (izrakstīšanas datums-iestāšanās datums=0), izņemot, ja pacients nomirst </t>
  </si>
  <si>
    <t> - Pamatdiagnoze pēc SSK-10: I63-I64</t>
  </si>
  <si>
    <r>
      <t xml:space="preserve">Hemorāģisks insults </t>
    </r>
    <r>
      <rPr>
        <sz val="12"/>
        <rFont val="Times New Roman"/>
        <family val="1"/>
        <charset val="186"/>
      </rPr>
      <t>(pēc SSK-10: I60-I62)</t>
    </r>
  </si>
  <si>
    <r>
      <t xml:space="preserve">Išēmisks insults </t>
    </r>
    <r>
      <rPr>
        <sz val="12"/>
        <rFont val="Times New Roman"/>
        <family val="1"/>
        <charset val="186"/>
      </rPr>
      <t>(pēc SSK-10: I63-I64)</t>
    </r>
  </si>
  <si>
    <t>hospitalizēto pacientu skaits</t>
  </si>
  <si>
    <t>letalitāte, %</t>
  </si>
  <si>
    <t xml:space="preserve">hospitalizēto pacientu skaits </t>
  </si>
  <si>
    <t>Aprēķina metodika, aprakstīta lapā "Metadati"</t>
  </si>
  <si>
    <t>Dati sagatavoti sadarbībā ar Slimību profilakses un kontroles centru</t>
  </si>
  <si>
    <t> Pacientu (15 + gadi) īpatsvars, kuri nomirst stacionārā 30 dienu laikā pēc hospitalizācijas ar akūtu hemorāģisku insultu</t>
  </si>
  <si>
    <t>-Latvijas iedzīvotāju nāves cēloņu datu bāze</t>
  </si>
  <si>
    <t> (Saucēja gadījumu skaits, kad pacients nomirst stacionārā 30 dienu laikā no hospitalizācijas brīža/Apbilstošo epizožu skaits konkrētā periodā ar pamatdiagnozi akūts hemorāģisks insults )*100</t>
  </si>
  <si>
    <t> Pacientu skaits, kuri nomirst stacionārā 30 dienu laikā no hospitalizācijas brīža ar akūtu hemorāģisku insultu (skatās hospitalizācijas datumu, izrakstīšanas kustība 33)</t>
  </si>
  <si>
    <t> Hospitalizācijas gadījumu skaits ar pamatdiagnozi akūts hemorāģisks insults no 1.janvāra līdz 31.decembrim konkrētā gadā</t>
  </si>
  <si>
    <t>- Pacienta vecums 15+</t>
  </si>
  <si>
    <t>- Akūta saslimšana (iestāšanās kustība: 14, 15, 17, 18)</t>
  </si>
  <si>
    <t>- Jāsavelk fiktīvās izrakstīšanas (kustība 39)</t>
  </si>
  <si>
    <t>- Iekļauj visas akūta hemorāģiska insulta epizodes</t>
  </si>
  <si>
    <t>- Skaitītājam izrakstīšanās kustība 33 - miris</t>
  </si>
  <si>
    <t>- Plānveida uzņemšana (iestāšanās kustība: 16, 19)</t>
  </si>
  <si>
    <r>
      <t> </t>
    </r>
    <r>
      <rPr>
        <b/>
        <sz val="11"/>
        <color rgb="FF000000"/>
        <rFont val="Times New Roman"/>
        <family val="1"/>
        <charset val="186"/>
      </rPr>
      <t>Pacientu mirstība stacionārā 30 dienu laikā pēc stacionēšanas ar akūtu hemorāģisku insultu (admission based)</t>
    </r>
  </si>
  <si>
    <t xml:space="preserve"> - Pārvešanas gadījumā skaita to slimnīcu, kurā pacients nomirst</t>
  </si>
  <si>
    <t xml:space="preserve"> - Iekļauj visas akūta hemorāģiska insulta epizodes</t>
  </si>
  <si>
    <t xml:space="preserve"> - Skaitītājam izrakstīšanās kustība 33 - miris</t>
  </si>
  <si>
    <r>
      <t> </t>
    </r>
    <r>
      <rPr>
        <b/>
        <sz val="11"/>
        <color rgb="FF000000"/>
        <rFont val="Times New Roman"/>
        <family val="1"/>
        <charset val="186"/>
      </rPr>
      <t>Pacientu mirstība stacionārā 30 dienu laikā pēc stacionēšanas ar akūtu išēmisku insultu (admission based)</t>
    </r>
  </si>
  <si>
    <t> Pacientu (15 + gadi) īpatsvars, kuri nomirst stacionārā 30 dienu laikā pēc hospitalizācijas ar akūtu išēmisku insultu</t>
  </si>
  <si>
    <t> (Saucēja gadījumu skaits, kad pacients nomirst stacionārā 30 dienu laikā no hospitalizācijas brīža/Apbilstošo epizožu skaits konkrētā periodā ar pamatdiagnozi akūts išēmisks insults) *100</t>
  </si>
  <si>
    <t> )Pacientu skaits, kuri nomirst stacionārā 30 dienu laikā no hospitalizācijas brīža ar akūtu išēmisku insultu (skatās hospitalizācijas datumu, izrakstīšanas kustība 33</t>
  </si>
  <si>
    <t> Hospitalizācijas gadījumu skaits ar pamatdiagnozi akūts išēmisks insults no 1.janvāra līdz 31.decembrim konkrētā gadā</t>
  </si>
  <si>
    <t>- Pārvešanas gadījumā skaita pēdējo slimnīcu, kurā pacients nomirst</t>
  </si>
  <si>
    <t>Pacientu mirstība stacionārā 30 dienu laikā pēc stacionēšanās ar hemorāģisku vai išēmisku insultu 2019.gadā</t>
  </si>
  <si>
    <t>Datu kopa - uzskaites dokumenti ar izrakstīšanas datumu 2019.gada 1.janvāris līdz 2019.gada 31.decembris</t>
  </si>
  <si>
    <t>Jelgavas pilsētas slimnīca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</si>
</sst>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##0"/>
  </numFmts>
  <fonts count="14" x14ac:knownFonts="1"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DEBD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2" applyFont="1"/>
    <xf numFmtId="0" fontId="3" fillId="0" borderId="0" xfId="2" applyFont="1"/>
    <xf numFmtId="166" fontId="3" fillId="0" borderId="2" xfId="1" applyNumberFormat="1" applyFont="1" applyFill="1" applyBorder="1"/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0" xfId="0" applyFont="1"/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6" xfId="0" applyBorder="1"/>
    <xf numFmtId="0" fontId="3" fillId="0" borderId="11" xfId="2" applyFont="1" applyBorder="1" applyAlignment="1">
      <alignment horizontal="left" indent="2"/>
    </xf>
    <xf numFmtId="0" fontId="3" fillId="0" borderId="12" xfId="2" applyFont="1" applyBorder="1" applyAlignment="1">
      <alignment horizontal="left" indent="2"/>
    </xf>
    <xf numFmtId="166" fontId="3" fillId="0" borderId="16" xfId="1" applyNumberFormat="1" applyFont="1" applyFill="1" applyBorder="1"/>
    <xf numFmtId="165" fontId="8" fillId="0" borderId="17" xfId="5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/>
    <xf numFmtId="0" fontId="3" fillId="0" borderId="0" xfId="2" applyFont="1" applyAlignment="1">
      <alignment vertical="center"/>
    </xf>
    <xf numFmtId="0" fontId="8" fillId="0" borderId="0" xfId="2" applyFont="1" applyFill="1"/>
    <xf numFmtId="0" fontId="7" fillId="2" borderId="1" xfId="2" applyFont="1" applyFill="1" applyBorder="1"/>
    <xf numFmtId="164" fontId="7" fillId="2" borderId="21" xfId="4" applyNumberFormat="1" applyFont="1" applyFill="1" applyBorder="1"/>
    <xf numFmtId="164" fontId="7" fillId="2" borderId="22" xfId="4" applyNumberFormat="1" applyFont="1" applyFill="1" applyBorder="1"/>
    <xf numFmtId="0" fontId="7" fillId="3" borderId="10" xfId="2" applyFont="1" applyFill="1" applyBorder="1" applyAlignment="1">
      <alignment horizontal="left" vertical="center" wrapText="1" indent="1"/>
    </xf>
    <xf numFmtId="164" fontId="7" fillId="3" borderId="13" xfId="4" applyNumberFormat="1" applyFont="1" applyFill="1" applyBorder="1" applyAlignment="1">
      <alignment horizontal="right" vertical="center" wrapText="1"/>
    </xf>
    <xf numFmtId="164" fontId="7" fillId="3" borderId="14" xfId="4" applyNumberFormat="1" applyFont="1" applyFill="1" applyBorder="1" applyAlignment="1">
      <alignment horizontal="right" vertical="center" wrapText="1"/>
    </xf>
    <xf numFmtId="165" fontId="7" fillId="3" borderId="15" xfId="5" applyNumberFormat="1" applyFont="1" applyFill="1" applyBorder="1" applyAlignment="1">
      <alignment horizontal="right" vertical="center" wrapText="1"/>
    </xf>
    <xf numFmtId="165" fontId="7" fillId="2" borderId="23" xfId="5" applyNumberFormat="1" applyFont="1" applyFill="1" applyBorder="1"/>
    <xf numFmtId="165" fontId="3" fillId="0" borderId="20" xfId="5" applyNumberFormat="1" applyFont="1" applyFill="1" applyBorder="1"/>
    <xf numFmtId="0" fontId="8" fillId="2" borderId="19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3" fillId="0" borderId="31" xfId="2" applyFont="1" applyBorder="1" applyAlignment="1">
      <alignment horizontal="left" indent="2"/>
    </xf>
    <xf numFmtId="166" fontId="3" fillId="0" borderId="32" xfId="1" applyNumberFormat="1" applyFont="1" applyFill="1" applyBorder="1"/>
    <xf numFmtId="166" fontId="3" fillId="0" borderId="33" xfId="1" applyNumberFormat="1" applyFont="1" applyFill="1" applyBorder="1"/>
    <xf numFmtId="165" fontId="8" fillId="0" borderId="34" xfId="5" applyNumberFormat="1" applyFont="1" applyFill="1" applyBorder="1" applyAlignment="1">
      <alignment horizontal="right" vertical="center" wrapText="1"/>
    </xf>
    <xf numFmtId="0" fontId="8" fillId="0" borderId="11" xfId="2" applyFont="1" applyFill="1" applyBorder="1" applyAlignment="1">
      <alignment horizontal="left" indent="2"/>
    </xf>
    <xf numFmtId="166" fontId="8" fillId="0" borderId="16" xfId="1" applyNumberFormat="1" applyFont="1" applyFill="1" applyBorder="1"/>
    <xf numFmtId="166" fontId="8" fillId="0" borderId="2" xfId="1" applyNumberFormat="1" applyFont="1" applyFill="1" applyBorder="1"/>
    <xf numFmtId="1" fontId="3" fillId="0" borderId="2" xfId="1" applyNumberFormat="1" applyFont="1" applyFill="1" applyBorder="1"/>
    <xf numFmtId="1" fontId="3" fillId="0" borderId="19" xfId="4" applyNumberFormat="1" applyFont="1" applyFill="1" applyBorder="1"/>
    <xf numFmtId="164" fontId="7" fillId="2" borderId="26" xfId="4" applyNumberFormat="1" applyFont="1" applyFill="1" applyBorder="1"/>
    <xf numFmtId="165" fontId="7" fillId="2" borderId="23" xfId="5" applyNumberFormat="1" applyFont="1" applyFill="1" applyBorder="1" applyAlignment="1">
      <alignment horizontal="right" vertical="center" wrapText="1"/>
    </xf>
    <xf numFmtId="164" fontId="7" fillId="3" borderId="24" xfId="4" applyNumberFormat="1" applyFont="1" applyFill="1" applyBorder="1" applyAlignment="1">
      <alignment horizontal="right" vertical="center" wrapText="1"/>
    </xf>
    <xf numFmtId="166" fontId="8" fillId="0" borderId="3" xfId="1" applyNumberFormat="1" applyFont="1" applyFill="1" applyBorder="1"/>
    <xf numFmtId="166" fontId="8" fillId="0" borderId="2" xfId="1" applyNumberFormat="1" applyFont="1" applyBorder="1"/>
    <xf numFmtId="166" fontId="8" fillId="0" borderId="35" xfId="1" applyNumberFormat="1" applyFont="1" applyFill="1" applyBorder="1"/>
    <xf numFmtId="166" fontId="8" fillId="0" borderId="33" xfId="1" applyNumberFormat="1" applyFont="1" applyBorder="1"/>
    <xf numFmtId="166" fontId="8" fillId="0" borderId="25" xfId="1" applyNumberFormat="1" applyFont="1" applyFill="1" applyBorder="1"/>
    <xf numFmtId="166" fontId="8" fillId="0" borderId="19" xfId="1" applyNumberFormat="1" applyFont="1" applyBorder="1"/>
    <xf numFmtId="165" fontId="8" fillId="0" borderId="20" xfId="5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7" fillId="2" borderId="10" xfId="3" applyNumberFormat="1" applyFont="1" applyFill="1" applyBorder="1" applyAlignment="1" applyProtection="1">
      <alignment horizontal="center" vertical="center" wrapText="1"/>
    </xf>
    <xf numFmtId="0" fontId="7" fillId="2" borderId="12" xfId="3" applyNumberFormat="1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3" borderId="5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12" fillId="3" borderId="30" xfId="2" applyFont="1" applyFill="1" applyBorder="1" applyAlignment="1">
      <alignment horizontal="center" vertical="center" wrapText="1"/>
    </xf>
    <xf numFmtId="0" fontId="13" fillId="0" borderId="0" xfId="2" applyFont="1"/>
  </cellXfs>
  <cellStyles count="7">
    <cellStyle name="Comma 3" xfId="4"/>
    <cellStyle name="Comma 3 2" xfId="6"/>
    <cellStyle name="Comma_R0001_veiktais_darbs_2009_UZŅEMŠANAS_NODAĻA" xfId="3"/>
    <cellStyle name="Normal" xfId="0" builtinId="0"/>
    <cellStyle name="Normal 5" xfId="2"/>
    <cellStyle name="Percent 3" xfId="5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3981450</xdr:colOff>
      <xdr:row>0</xdr:row>
      <xdr:rowOff>0</xdr:rowOff>
    </xdr:from>
    <xdr:to>
      <xdr:col>2</xdr:col>
      <xdr:colOff>453156</xdr:colOff>
      <xdr:row>0</xdr:row>
      <xdr:rowOff>920576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0"/>
          <a:ext cx="1700931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33"/>
  <sheetViews>
    <sheetView tabSelected="1" zoomScaleNormal="100" workbookViewId="0">
      <selection activeCell="K1" sqref="K1"/>
    </sheetView>
  </sheetViews>
  <sheetFormatPr defaultRowHeight="15.75" x14ac:dyDescent="0.25"/>
  <cols>
    <col min="1" max="1" width="61.85546875" style="2" customWidth="1"/>
    <col min="2" max="2" width="16.5703125" style="2" customWidth="1"/>
    <col min="3" max="3" width="11.7109375" style="2" customWidth="1"/>
    <col min="4" max="4" width="14.140625" style="2" customWidth="1"/>
    <col min="5" max="5" width="17.85546875" style="2" customWidth="1"/>
    <col min="6" max="6" width="12.7109375" style="2" customWidth="1"/>
    <col min="7" max="7" width="15" style="2" customWidth="1"/>
    <col min="8" max="16384" width="9.140625" style="2"/>
  </cols>
  <sheetData>
    <row r="1" spans="1:8" ht="78" customHeight="1" x14ac:dyDescent="0.25">
      <c r="A1" s="49"/>
      <c r="B1" s="49"/>
      <c r="C1" s="49"/>
      <c r="D1" s="49"/>
      <c r="E1" s="49"/>
      <c r="F1" s="49"/>
      <c r="G1" s="49"/>
    </row>
    <row r="2" spans="1:8" s="16" customFormat="1" ht="15.75" customHeight="1" x14ac:dyDescent="0.25">
      <c r="A2" s="50" t="s">
        <v>95</v>
      </c>
      <c r="B2" s="50"/>
      <c r="C2" s="50"/>
      <c r="D2" s="50"/>
      <c r="E2" s="50"/>
      <c r="F2" s="50"/>
      <c r="G2" s="50"/>
    </row>
    <row r="3" spans="1:8" ht="16.5" customHeight="1" thickBot="1" x14ac:dyDescent="0.3">
      <c r="A3" s="1" t="s">
        <v>73</v>
      </c>
    </row>
    <row r="4" spans="1:8" x14ac:dyDescent="0.25">
      <c r="A4" s="51" t="s">
        <v>0</v>
      </c>
      <c r="B4" s="53" t="s">
        <v>67</v>
      </c>
      <c r="C4" s="54"/>
      <c r="D4" s="55"/>
      <c r="E4" s="53" t="s">
        <v>68</v>
      </c>
      <c r="F4" s="54"/>
      <c r="G4" s="55"/>
    </row>
    <row r="5" spans="1:8" ht="44.25" customHeight="1" thickBot="1" x14ac:dyDescent="0.3">
      <c r="A5" s="52"/>
      <c r="B5" s="29" t="s">
        <v>69</v>
      </c>
      <c r="C5" s="27" t="s">
        <v>1</v>
      </c>
      <c r="D5" s="28" t="s">
        <v>70</v>
      </c>
      <c r="E5" s="29" t="s">
        <v>71</v>
      </c>
      <c r="F5" s="27" t="s">
        <v>1</v>
      </c>
      <c r="G5" s="28" t="s">
        <v>70</v>
      </c>
    </row>
    <row r="6" spans="1:8" s="64" customFormat="1" ht="13.5" thickBot="1" x14ac:dyDescent="0.25">
      <c r="A6" s="59">
        <v>1</v>
      </c>
      <c r="B6" s="60">
        <v>2</v>
      </c>
      <c r="C6" s="61">
        <v>3</v>
      </c>
      <c r="D6" s="62" t="s">
        <v>2</v>
      </c>
      <c r="E6" s="63">
        <v>5</v>
      </c>
      <c r="F6" s="61">
        <v>6</v>
      </c>
      <c r="G6" s="62" t="s">
        <v>3</v>
      </c>
    </row>
    <row r="7" spans="1:8" ht="16.5" thickBot="1" x14ac:dyDescent="0.3">
      <c r="A7" s="18" t="s">
        <v>26</v>
      </c>
      <c r="B7" s="19">
        <f>B8+B17</f>
        <v>771</v>
      </c>
      <c r="C7" s="20">
        <f>C8+C17</f>
        <v>290</v>
      </c>
      <c r="D7" s="25">
        <f>C7/B7</f>
        <v>0.37613488975356679</v>
      </c>
      <c r="E7" s="39">
        <f>E8+E17</f>
        <v>5243</v>
      </c>
      <c r="F7" s="20">
        <f>F8+F17</f>
        <v>1061</v>
      </c>
      <c r="G7" s="40">
        <f>F7/E7</f>
        <v>0.20236505817280184</v>
      </c>
    </row>
    <row r="8" spans="1:8" x14ac:dyDescent="0.25">
      <c r="A8" s="21" t="s">
        <v>4</v>
      </c>
      <c r="B8" s="22">
        <f>SUM(B9:B16)</f>
        <v>690</v>
      </c>
      <c r="C8" s="23">
        <f>SUM(C9:C16)</f>
        <v>257</v>
      </c>
      <c r="D8" s="24">
        <f>C8/B8</f>
        <v>0.37246376811594201</v>
      </c>
      <c r="E8" s="41">
        <f>SUM(E9:E16)</f>
        <v>4521</v>
      </c>
      <c r="F8" s="23">
        <f>SUM(F9:F16)</f>
        <v>850</v>
      </c>
      <c r="G8" s="24">
        <f>F8/E8</f>
        <v>0.18801150188011501</v>
      </c>
    </row>
    <row r="9" spans="1:8" x14ac:dyDescent="0.25">
      <c r="A9" s="11" t="s">
        <v>5</v>
      </c>
      <c r="B9" s="13">
        <v>257</v>
      </c>
      <c r="C9" s="3">
        <v>67</v>
      </c>
      <c r="D9" s="14">
        <f t="shared" ref="D9:D16" si="0">C9/B9</f>
        <v>0.26070038910505838</v>
      </c>
      <c r="E9" s="42">
        <v>1307</v>
      </c>
      <c r="F9" s="43">
        <v>189</v>
      </c>
      <c r="G9" s="14">
        <f>F9/E9</f>
        <v>0.14460596786534047</v>
      </c>
    </row>
    <row r="10" spans="1:8" x14ac:dyDescent="0.25">
      <c r="A10" s="11" t="s">
        <v>6</v>
      </c>
      <c r="B10" s="13">
        <v>179</v>
      </c>
      <c r="C10" s="3">
        <v>70</v>
      </c>
      <c r="D10" s="14">
        <f t="shared" si="0"/>
        <v>0.39106145251396646</v>
      </c>
      <c r="E10" s="42">
        <v>961</v>
      </c>
      <c r="F10" s="43">
        <v>171</v>
      </c>
      <c r="G10" s="14">
        <f t="shared" ref="G10:G16" si="1">F10/E10</f>
        <v>0.17793964620187305</v>
      </c>
    </row>
    <row r="11" spans="1:8" x14ac:dyDescent="0.25">
      <c r="A11" s="11" t="s">
        <v>7</v>
      </c>
      <c r="B11" s="13">
        <v>59</v>
      </c>
      <c r="C11" s="3">
        <v>31</v>
      </c>
      <c r="D11" s="14">
        <f t="shared" si="0"/>
        <v>0.52542372881355937</v>
      </c>
      <c r="E11" s="42">
        <v>277</v>
      </c>
      <c r="F11" s="43">
        <v>93</v>
      </c>
      <c r="G11" s="14">
        <f t="shared" si="1"/>
        <v>0.33574007220216606</v>
      </c>
    </row>
    <row r="12" spans="1:8" x14ac:dyDescent="0.25">
      <c r="A12" s="34" t="s">
        <v>97</v>
      </c>
      <c r="B12" s="35">
        <v>45</v>
      </c>
      <c r="C12" s="36">
        <v>19</v>
      </c>
      <c r="D12" s="14">
        <f>C12/B12</f>
        <v>0.42222222222222222</v>
      </c>
      <c r="E12" s="42">
        <v>509</v>
      </c>
      <c r="F12" s="36">
        <v>112</v>
      </c>
      <c r="G12" s="14">
        <f>F12/E12</f>
        <v>0.2200392927308448</v>
      </c>
    </row>
    <row r="13" spans="1:8" x14ac:dyDescent="0.25">
      <c r="A13" s="30" t="s">
        <v>8</v>
      </c>
      <c r="B13" s="31">
        <v>32</v>
      </c>
      <c r="C13" s="32">
        <v>15</v>
      </c>
      <c r="D13" s="33">
        <f t="shared" si="0"/>
        <v>0.46875</v>
      </c>
      <c r="E13" s="44">
        <v>342</v>
      </c>
      <c r="F13" s="45">
        <v>75</v>
      </c>
      <c r="G13" s="33">
        <f t="shared" si="1"/>
        <v>0.21929824561403508</v>
      </c>
    </row>
    <row r="14" spans="1:8" x14ac:dyDescent="0.25">
      <c r="A14" s="11" t="s">
        <v>9</v>
      </c>
      <c r="B14" s="13">
        <v>48</v>
      </c>
      <c r="C14" s="3">
        <v>16</v>
      </c>
      <c r="D14" s="14">
        <f t="shared" si="0"/>
        <v>0.33333333333333331</v>
      </c>
      <c r="E14" s="42">
        <v>550</v>
      </c>
      <c r="F14" s="43">
        <v>113</v>
      </c>
      <c r="G14" s="14">
        <f t="shared" si="1"/>
        <v>0.20545454545454545</v>
      </c>
    </row>
    <row r="15" spans="1:8" x14ac:dyDescent="0.25">
      <c r="A15" s="11" t="s">
        <v>10</v>
      </c>
      <c r="B15" s="13">
        <v>39</v>
      </c>
      <c r="C15" s="3">
        <v>21</v>
      </c>
      <c r="D15" s="14">
        <f t="shared" si="0"/>
        <v>0.53846153846153844</v>
      </c>
      <c r="E15" s="42">
        <v>288</v>
      </c>
      <c r="F15" s="43">
        <v>38</v>
      </c>
      <c r="G15" s="14">
        <f t="shared" si="1"/>
        <v>0.13194444444444445</v>
      </c>
    </row>
    <row r="16" spans="1:8" ht="16.5" thickBot="1" x14ac:dyDescent="0.3">
      <c r="A16" s="11" t="s">
        <v>11</v>
      </c>
      <c r="B16" s="13">
        <v>31</v>
      </c>
      <c r="C16" s="3">
        <v>18</v>
      </c>
      <c r="D16" s="14">
        <f t="shared" si="0"/>
        <v>0.58064516129032262</v>
      </c>
      <c r="E16" s="42">
        <v>287</v>
      </c>
      <c r="F16" s="43">
        <v>59</v>
      </c>
      <c r="G16" s="14">
        <f t="shared" si="1"/>
        <v>0.20557491289198607</v>
      </c>
      <c r="H16" s="17"/>
    </row>
    <row r="17" spans="1:7" x14ac:dyDescent="0.25">
      <c r="A17" s="21" t="s">
        <v>12</v>
      </c>
      <c r="B17" s="22">
        <f>SUM(B18:B30)</f>
        <v>81</v>
      </c>
      <c r="C17" s="23">
        <f>SUM(C18:C30)</f>
        <v>33</v>
      </c>
      <c r="D17" s="24">
        <f>C17/B17</f>
        <v>0.40740740740740738</v>
      </c>
      <c r="E17" s="41">
        <f>SUM(E18:E30)</f>
        <v>722</v>
      </c>
      <c r="F17" s="23">
        <f>SUM(F18:F30)</f>
        <v>211</v>
      </c>
      <c r="G17" s="24">
        <f>F17/E17</f>
        <v>0.29224376731301938</v>
      </c>
    </row>
    <row r="18" spans="1:7" x14ac:dyDescent="0.25">
      <c r="A18" s="11" t="s">
        <v>13</v>
      </c>
      <c r="B18" s="13">
        <v>16</v>
      </c>
      <c r="C18" s="37">
        <v>9</v>
      </c>
      <c r="D18" s="14">
        <f t="shared" ref="D18:D29" si="2">C18/B18</f>
        <v>0.5625</v>
      </c>
      <c r="E18" s="42">
        <v>140</v>
      </c>
      <c r="F18" s="43">
        <v>37</v>
      </c>
      <c r="G18" s="14">
        <f t="shared" ref="G18:G30" si="3">F18/E18</f>
        <v>0.26428571428571429</v>
      </c>
    </row>
    <row r="19" spans="1:7" x14ac:dyDescent="0.25">
      <c r="A19" s="11" t="s">
        <v>14</v>
      </c>
      <c r="B19" s="13">
        <v>4</v>
      </c>
      <c r="C19" s="37">
        <v>2</v>
      </c>
      <c r="D19" s="14">
        <f t="shared" si="2"/>
        <v>0.5</v>
      </c>
      <c r="E19" s="42">
        <v>46</v>
      </c>
      <c r="F19" s="43">
        <v>16</v>
      </c>
      <c r="G19" s="14">
        <f t="shared" si="3"/>
        <v>0.34782608695652173</v>
      </c>
    </row>
    <row r="20" spans="1:7" x14ac:dyDescent="0.25">
      <c r="A20" s="11" t="s">
        <v>15</v>
      </c>
      <c r="B20" s="13">
        <v>7</v>
      </c>
      <c r="C20" s="37">
        <v>4</v>
      </c>
      <c r="D20" s="14">
        <f t="shared" si="2"/>
        <v>0.5714285714285714</v>
      </c>
      <c r="E20" s="42">
        <v>63</v>
      </c>
      <c r="F20" s="43">
        <v>25</v>
      </c>
      <c r="G20" s="14">
        <f t="shared" si="3"/>
        <v>0.3968253968253968</v>
      </c>
    </row>
    <row r="21" spans="1:7" x14ac:dyDescent="0.25">
      <c r="A21" s="11" t="s">
        <v>16</v>
      </c>
      <c r="B21" s="13">
        <v>5</v>
      </c>
      <c r="C21" s="37">
        <v>1</v>
      </c>
      <c r="D21" s="14">
        <f t="shared" si="2"/>
        <v>0.2</v>
      </c>
      <c r="E21" s="42">
        <v>36</v>
      </c>
      <c r="F21" s="43">
        <v>9</v>
      </c>
      <c r="G21" s="14">
        <f t="shared" si="3"/>
        <v>0.25</v>
      </c>
    </row>
    <row r="22" spans="1:7" x14ac:dyDescent="0.25">
      <c r="A22" s="11" t="s">
        <v>17</v>
      </c>
      <c r="B22" s="13">
        <v>2</v>
      </c>
      <c r="C22" s="37">
        <v>0</v>
      </c>
      <c r="D22" s="14">
        <f t="shared" si="2"/>
        <v>0</v>
      </c>
      <c r="E22" s="42">
        <v>51</v>
      </c>
      <c r="F22" s="43">
        <v>18</v>
      </c>
      <c r="G22" s="14">
        <f t="shared" si="3"/>
        <v>0.35294117647058826</v>
      </c>
    </row>
    <row r="23" spans="1:7" x14ac:dyDescent="0.25">
      <c r="A23" s="11" t="s">
        <v>18</v>
      </c>
      <c r="B23" s="13">
        <v>7</v>
      </c>
      <c r="C23" s="37">
        <v>2</v>
      </c>
      <c r="D23" s="14">
        <f t="shared" si="2"/>
        <v>0.2857142857142857</v>
      </c>
      <c r="E23" s="42">
        <v>67</v>
      </c>
      <c r="F23" s="43">
        <v>20</v>
      </c>
      <c r="G23" s="14">
        <f t="shared" si="3"/>
        <v>0.29850746268656714</v>
      </c>
    </row>
    <row r="24" spans="1:7" x14ac:dyDescent="0.25">
      <c r="A24" s="11" t="s">
        <v>19</v>
      </c>
      <c r="B24" s="13">
        <v>3</v>
      </c>
      <c r="C24" s="37">
        <v>0</v>
      </c>
      <c r="D24" s="14">
        <f t="shared" si="2"/>
        <v>0</v>
      </c>
      <c r="E24" s="42">
        <v>95</v>
      </c>
      <c r="F24" s="43">
        <v>19</v>
      </c>
      <c r="G24" s="14">
        <f t="shared" si="3"/>
        <v>0.2</v>
      </c>
    </row>
    <row r="25" spans="1:7" x14ac:dyDescent="0.25">
      <c r="A25" s="11" t="s">
        <v>20</v>
      </c>
      <c r="B25" s="13">
        <v>2</v>
      </c>
      <c r="C25" s="37">
        <v>0</v>
      </c>
      <c r="D25" s="14">
        <f t="shared" si="2"/>
        <v>0</v>
      </c>
      <c r="E25" s="42">
        <v>22</v>
      </c>
      <c r="F25" s="43">
        <v>13</v>
      </c>
      <c r="G25" s="14">
        <f t="shared" si="3"/>
        <v>0.59090909090909094</v>
      </c>
    </row>
    <row r="26" spans="1:7" x14ac:dyDescent="0.25">
      <c r="A26" s="11" t="s">
        <v>21</v>
      </c>
      <c r="B26" s="13">
        <v>8</v>
      </c>
      <c r="C26" s="37">
        <v>5</v>
      </c>
      <c r="D26" s="14">
        <f t="shared" si="2"/>
        <v>0.625</v>
      </c>
      <c r="E26" s="42">
        <v>57</v>
      </c>
      <c r="F26" s="43">
        <v>17</v>
      </c>
      <c r="G26" s="14">
        <f t="shared" si="3"/>
        <v>0.2982456140350877</v>
      </c>
    </row>
    <row r="27" spans="1:7" x14ac:dyDescent="0.25">
      <c r="A27" s="11" t="s">
        <v>22</v>
      </c>
      <c r="B27" s="13">
        <v>24</v>
      </c>
      <c r="C27" s="37">
        <v>10</v>
      </c>
      <c r="D27" s="14">
        <f t="shared" si="2"/>
        <v>0.41666666666666669</v>
      </c>
      <c r="E27" s="42">
        <v>110</v>
      </c>
      <c r="F27" s="43">
        <v>25</v>
      </c>
      <c r="G27" s="14">
        <f t="shared" si="3"/>
        <v>0.22727272727272727</v>
      </c>
    </row>
    <row r="28" spans="1:7" x14ac:dyDescent="0.25">
      <c r="A28" s="11" t="s">
        <v>23</v>
      </c>
      <c r="B28" s="13">
        <v>2</v>
      </c>
      <c r="C28" s="37">
        <v>0</v>
      </c>
      <c r="D28" s="14">
        <f t="shared" si="2"/>
        <v>0</v>
      </c>
      <c r="E28" s="42">
        <v>10</v>
      </c>
      <c r="F28" s="43">
        <v>3</v>
      </c>
      <c r="G28" s="14">
        <f t="shared" si="3"/>
        <v>0.3</v>
      </c>
    </row>
    <row r="29" spans="1:7" x14ac:dyDescent="0.25">
      <c r="A29" s="11" t="s">
        <v>24</v>
      </c>
      <c r="B29" s="13">
        <v>1</v>
      </c>
      <c r="C29" s="37">
        <v>0</v>
      </c>
      <c r="D29" s="14">
        <f t="shared" si="2"/>
        <v>0</v>
      </c>
      <c r="E29" s="42">
        <v>22</v>
      </c>
      <c r="F29" s="43">
        <v>7</v>
      </c>
      <c r="G29" s="14">
        <f t="shared" si="3"/>
        <v>0.31818181818181818</v>
      </c>
    </row>
    <row r="30" spans="1:7" ht="16.5" thickBot="1" x14ac:dyDescent="0.3">
      <c r="A30" s="12" t="s">
        <v>25</v>
      </c>
      <c r="B30" s="15"/>
      <c r="C30" s="38"/>
      <c r="D30" s="26"/>
      <c r="E30" s="46">
        <v>3</v>
      </c>
      <c r="F30" s="47">
        <v>2</v>
      </c>
      <c r="G30" s="48">
        <f t="shared" si="3"/>
        <v>0.66666666666666663</v>
      </c>
    </row>
    <row r="32" spans="1:7" x14ac:dyDescent="0.25">
      <c r="A32" s="2" t="s">
        <v>72</v>
      </c>
    </row>
    <row r="33" spans="1:1" x14ac:dyDescent="0.25">
      <c r="A33" s="2" t="s">
        <v>96</v>
      </c>
    </row>
  </sheetData>
  <mergeCells count="5">
    <mergeCell ref="A1:G1"/>
    <mergeCell ref="A2:G2"/>
    <mergeCell ref="A4:A5"/>
    <mergeCell ref="B4:D4"/>
    <mergeCell ref="E4:G4"/>
  </mergeCells>
  <pageMargins left="0.70866141732283472" right="0.70866141732283472" top="0.15748031496062992" bottom="0.15748031496062992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" zoomScaleNormal="100" workbookViewId="0">
      <selection activeCell="A36" sqref="A36:B68"/>
    </sheetView>
  </sheetViews>
  <sheetFormatPr defaultRowHeight="15" x14ac:dyDescent="0.25"/>
  <cols>
    <col min="1" max="1" width="26.7109375" style="6" customWidth="1"/>
    <col min="2" max="2" width="164.42578125" style="6" customWidth="1"/>
    <col min="3" max="16384" width="9.140625" style="6"/>
  </cols>
  <sheetData>
    <row r="1" spans="1:2" ht="15.75" thickBot="1" x14ac:dyDescent="0.3">
      <c r="A1" s="4" t="s">
        <v>27</v>
      </c>
      <c r="B1" s="5" t="s">
        <v>85</v>
      </c>
    </row>
    <row r="2" spans="1:2" ht="15.75" thickBot="1" x14ac:dyDescent="0.3">
      <c r="A2" s="9" t="s">
        <v>28</v>
      </c>
      <c r="B2" s="7" t="s">
        <v>74</v>
      </c>
    </row>
    <row r="3" spans="1:2" x14ac:dyDescent="0.25">
      <c r="A3" s="56" t="s">
        <v>29</v>
      </c>
      <c r="B3" s="8" t="s">
        <v>30</v>
      </c>
    </row>
    <row r="4" spans="1:2" ht="15.75" thickBot="1" x14ac:dyDescent="0.3">
      <c r="A4" s="58"/>
      <c r="B4" s="7" t="s">
        <v>31</v>
      </c>
    </row>
    <row r="5" spans="1:2" ht="15.75" thickBot="1" x14ac:dyDescent="0.3">
      <c r="A5" s="9" t="s">
        <v>32</v>
      </c>
      <c r="B5" s="10"/>
    </row>
    <row r="6" spans="1:2" x14ac:dyDescent="0.25">
      <c r="A6" s="56" t="s">
        <v>33</v>
      </c>
      <c r="B6" s="8" t="s">
        <v>34</v>
      </c>
    </row>
    <row r="7" spans="1:2" ht="15.75" thickBot="1" x14ac:dyDescent="0.3">
      <c r="A7" s="58"/>
      <c r="B7" s="7" t="s">
        <v>75</v>
      </c>
    </row>
    <row r="8" spans="1:2" ht="15.75" thickBot="1" x14ac:dyDescent="0.3">
      <c r="A8" s="9" t="s">
        <v>35</v>
      </c>
      <c r="B8" s="7" t="s">
        <v>76</v>
      </c>
    </row>
    <row r="9" spans="1:2" ht="15.75" thickBot="1" x14ac:dyDescent="0.3">
      <c r="A9" s="9" t="s">
        <v>36</v>
      </c>
      <c r="B9" s="7" t="s">
        <v>77</v>
      </c>
    </row>
    <row r="10" spans="1:2" ht="15.75" thickBot="1" x14ac:dyDescent="0.3">
      <c r="A10" s="9" t="s">
        <v>37</v>
      </c>
      <c r="B10" s="7" t="s">
        <v>78</v>
      </c>
    </row>
    <row r="11" spans="1:2" x14ac:dyDescent="0.25">
      <c r="A11" s="56" t="s">
        <v>38</v>
      </c>
      <c r="B11" s="8" t="s">
        <v>64</v>
      </c>
    </row>
    <row r="12" spans="1:2" x14ac:dyDescent="0.25">
      <c r="A12" s="57"/>
      <c r="B12" s="8" t="s">
        <v>39</v>
      </c>
    </row>
    <row r="13" spans="1:2" x14ac:dyDescent="0.25">
      <c r="A13" s="57"/>
      <c r="B13" s="8" t="s">
        <v>40</v>
      </c>
    </row>
    <row r="14" spans="1:2" x14ac:dyDescent="0.25">
      <c r="A14" s="57"/>
      <c r="B14" s="8" t="s">
        <v>41</v>
      </c>
    </row>
    <row r="15" spans="1:2" x14ac:dyDescent="0.25">
      <c r="A15" s="57"/>
      <c r="B15" s="8" t="s">
        <v>86</v>
      </c>
    </row>
    <row r="16" spans="1:2" x14ac:dyDescent="0.25">
      <c r="A16" s="57"/>
      <c r="B16" s="8" t="s">
        <v>87</v>
      </c>
    </row>
    <row r="17" spans="1:2" ht="15.75" thickBot="1" x14ac:dyDescent="0.3">
      <c r="A17" s="58"/>
      <c r="B17" s="7" t="s">
        <v>88</v>
      </c>
    </row>
    <row r="18" spans="1:2" x14ac:dyDescent="0.25">
      <c r="A18" s="56" t="s">
        <v>42</v>
      </c>
      <c r="B18" s="8" t="s">
        <v>65</v>
      </c>
    </row>
    <row r="19" spans="1:2" ht="15.75" thickBot="1" x14ac:dyDescent="0.3">
      <c r="A19" s="58"/>
      <c r="B19" s="7" t="s">
        <v>43</v>
      </c>
    </row>
    <row r="20" spans="1:2" ht="15.75" thickBot="1" x14ac:dyDescent="0.3">
      <c r="A20" s="9" t="s">
        <v>44</v>
      </c>
      <c r="B20" s="7" t="s">
        <v>45</v>
      </c>
    </row>
    <row r="21" spans="1:2" x14ac:dyDescent="0.25">
      <c r="A21" s="56" t="s">
        <v>46</v>
      </c>
      <c r="B21" s="8" t="s">
        <v>47</v>
      </c>
    </row>
    <row r="22" spans="1:2" ht="15.75" thickBot="1" x14ac:dyDescent="0.3">
      <c r="A22" s="58"/>
      <c r="B22" s="7" t="s">
        <v>48</v>
      </c>
    </row>
    <row r="23" spans="1:2" ht="15.75" thickBot="1" x14ac:dyDescent="0.3">
      <c r="A23" s="9" t="s">
        <v>49</v>
      </c>
      <c r="B23" s="7" t="s">
        <v>50</v>
      </c>
    </row>
    <row r="24" spans="1:2" ht="15.75" thickBot="1" x14ac:dyDescent="0.3">
      <c r="A24" s="9" t="s">
        <v>51</v>
      </c>
      <c r="B24" s="10"/>
    </row>
    <row r="25" spans="1:2" ht="15.75" thickBot="1" x14ac:dyDescent="0.3">
      <c r="A25" s="9" t="s">
        <v>52</v>
      </c>
      <c r="B25" s="7" t="s">
        <v>53</v>
      </c>
    </row>
    <row r="26" spans="1:2" x14ac:dyDescent="0.25">
      <c r="A26" s="56" t="s">
        <v>54</v>
      </c>
      <c r="B26" s="8" t="s">
        <v>47</v>
      </c>
    </row>
    <row r="27" spans="1:2" ht="15.75" thickBot="1" x14ac:dyDescent="0.3">
      <c r="A27" s="58"/>
      <c r="B27" s="7" t="s">
        <v>48</v>
      </c>
    </row>
    <row r="28" spans="1:2" ht="15.75" thickBot="1" x14ac:dyDescent="0.3">
      <c r="A28" s="9" t="s">
        <v>55</v>
      </c>
      <c r="B28" s="7" t="s">
        <v>56</v>
      </c>
    </row>
    <row r="29" spans="1:2" ht="15.75" thickBot="1" x14ac:dyDescent="0.3">
      <c r="A29" s="9" t="s">
        <v>57</v>
      </c>
      <c r="B29" s="7" t="s">
        <v>58</v>
      </c>
    </row>
    <row r="30" spans="1:2" x14ac:dyDescent="0.25">
      <c r="A30" s="56" t="s">
        <v>59</v>
      </c>
      <c r="B30" s="8" t="s">
        <v>60</v>
      </c>
    </row>
    <row r="31" spans="1:2" x14ac:dyDescent="0.25">
      <c r="A31" s="57"/>
      <c r="B31" s="8" t="s">
        <v>61</v>
      </c>
    </row>
    <row r="32" spans="1:2" x14ac:dyDescent="0.25">
      <c r="A32" s="57"/>
      <c r="B32" s="8" t="s">
        <v>62</v>
      </c>
    </row>
    <row r="33" spans="1:2" ht="15.75" thickBot="1" x14ac:dyDescent="0.3">
      <c r="A33" s="58"/>
      <c r="B33" s="7" t="s">
        <v>63</v>
      </c>
    </row>
    <row r="35" spans="1:2" ht="15.75" thickBot="1" x14ac:dyDescent="0.3"/>
    <row r="36" spans="1:2" ht="15.75" thickBot="1" x14ac:dyDescent="0.3">
      <c r="A36" s="4" t="s">
        <v>27</v>
      </c>
      <c r="B36" s="5" t="s">
        <v>89</v>
      </c>
    </row>
    <row r="37" spans="1:2" ht="15.75" thickBot="1" x14ac:dyDescent="0.3">
      <c r="A37" s="9" t="s">
        <v>28</v>
      </c>
      <c r="B37" s="7" t="s">
        <v>90</v>
      </c>
    </row>
    <row r="38" spans="1:2" x14ac:dyDescent="0.25">
      <c r="A38" s="56" t="s">
        <v>29</v>
      </c>
      <c r="B38" s="8" t="s">
        <v>30</v>
      </c>
    </row>
    <row r="39" spans="1:2" ht="15.75" thickBot="1" x14ac:dyDescent="0.3">
      <c r="A39" s="58"/>
      <c r="B39" s="7" t="s">
        <v>31</v>
      </c>
    </row>
    <row r="40" spans="1:2" ht="15.75" thickBot="1" x14ac:dyDescent="0.3">
      <c r="A40" s="9" t="s">
        <v>32</v>
      </c>
      <c r="B40" s="10"/>
    </row>
    <row r="41" spans="1:2" x14ac:dyDescent="0.25">
      <c r="A41" s="56" t="s">
        <v>33</v>
      </c>
      <c r="B41" s="8" t="s">
        <v>34</v>
      </c>
    </row>
    <row r="42" spans="1:2" ht="15.75" thickBot="1" x14ac:dyDescent="0.3">
      <c r="A42" s="58"/>
      <c r="B42" s="7" t="s">
        <v>75</v>
      </c>
    </row>
    <row r="43" spans="1:2" ht="15.75" thickBot="1" x14ac:dyDescent="0.3">
      <c r="A43" s="9" t="s">
        <v>35</v>
      </c>
      <c r="B43" s="7" t="s">
        <v>91</v>
      </c>
    </row>
    <row r="44" spans="1:2" ht="15.75" thickBot="1" x14ac:dyDescent="0.3">
      <c r="A44" s="9" t="s">
        <v>36</v>
      </c>
      <c r="B44" s="7" t="s">
        <v>92</v>
      </c>
    </row>
    <row r="45" spans="1:2" ht="15.75" thickBot="1" x14ac:dyDescent="0.3">
      <c r="A45" s="9" t="s">
        <v>37</v>
      </c>
      <c r="B45" s="7" t="s">
        <v>93</v>
      </c>
    </row>
    <row r="46" spans="1:2" x14ac:dyDescent="0.25">
      <c r="A46" s="56" t="s">
        <v>38</v>
      </c>
      <c r="B46" s="8" t="s">
        <v>66</v>
      </c>
    </row>
    <row r="47" spans="1:2" x14ac:dyDescent="0.25">
      <c r="A47" s="57"/>
      <c r="B47" s="8" t="s">
        <v>79</v>
      </c>
    </row>
    <row r="48" spans="1:2" x14ac:dyDescent="0.25">
      <c r="A48" s="57"/>
      <c r="B48" s="8" t="s">
        <v>80</v>
      </c>
    </row>
    <row r="49" spans="1:2" x14ac:dyDescent="0.25">
      <c r="A49" s="57"/>
      <c r="B49" s="8" t="s">
        <v>81</v>
      </c>
    </row>
    <row r="50" spans="1:2" x14ac:dyDescent="0.25">
      <c r="A50" s="57"/>
      <c r="B50" s="8" t="s">
        <v>94</v>
      </c>
    </row>
    <row r="51" spans="1:2" x14ac:dyDescent="0.25">
      <c r="A51" s="57"/>
      <c r="B51" s="8" t="s">
        <v>82</v>
      </c>
    </row>
    <row r="52" spans="1:2" ht="15.75" thickBot="1" x14ac:dyDescent="0.3">
      <c r="A52" s="58"/>
      <c r="B52" s="7" t="s">
        <v>83</v>
      </c>
    </row>
    <row r="53" spans="1:2" x14ac:dyDescent="0.25">
      <c r="A53" s="56" t="s">
        <v>42</v>
      </c>
      <c r="B53" s="8" t="s">
        <v>65</v>
      </c>
    </row>
    <row r="54" spans="1:2" ht="15.75" thickBot="1" x14ac:dyDescent="0.3">
      <c r="A54" s="58"/>
      <c r="B54" s="7" t="s">
        <v>84</v>
      </c>
    </row>
    <row r="55" spans="1:2" ht="15.75" thickBot="1" x14ac:dyDescent="0.3">
      <c r="A55" s="9" t="s">
        <v>44</v>
      </c>
      <c r="B55" s="7" t="s">
        <v>45</v>
      </c>
    </row>
    <row r="56" spans="1:2" x14ac:dyDescent="0.25">
      <c r="A56" s="56" t="s">
        <v>46</v>
      </c>
      <c r="B56" s="8" t="s">
        <v>47</v>
      </c>
    </row>
    <row r="57" spans="1:2" ht="15.75" thickBot="1" x14ac:dyDescent="0.3">
      <c r="A57" s="58"/>
      <c r="B57" s="7" t="s">
        <v>48</v>
      </c>
    </row>
    <row r="58" spans="1:2" ht="15.75" thickBot="1" x14ac:dyDescent="0.3">
      <c r="A58" s="9" t="s">
        <v>49</v>
      </c>
      <c r="B58" s="7" t="s">
        <v>50</v>
      </c>
    </row>
    <row r="59" spans="1:2" ht="15.75" thickBot="1" x14ac:dyDescent="0.3">
      <c r="A59" s="9" t="s">
        <v>51</v>
      </c>
      <c r="B59" s="10"/>
    </row>
    <row r="60" spans="1:2" ht="15.75" thickBot="1" x14ac:dyDescent="0.3">
      <c r="A60" s="9" t="s">
        <v>52</v>
      </c>
      <c r="B60" s="7" t="s">
        <v>53</v>
      </c>
    </row>
    <row r="61" spans="1:2" x14ac:dyDescent="0.25">
      <c r="A61" s="56" t="s">
        <v>54</v>
      </c>
      <c r="B61" s="8" t="s">
        <v>47</v>
      </c>
    </row>
    <row r="62" spans="1:2" ht="15.75" thickBot="1" x14ac:dyDescent="0.3">
      <c r="A62" s="58"/>
      <c r="B62" s="7" t="s">
        <v>48</v>
      </c>
    </row>
    <row r="63" spans="1:2" ht="15.75" thickBot="1" x14ac:dyDescent="0.3">
      <c r="A63" s="9" t="s">
        <v>55</v>
      </c>
      <c r="B63" s="7" t="s">
        <v>56</v>
      </c>
    </row>
    <row r="64" spans="1:2" ht="15.75" thickBot="1" x14ac:dyDescent="0.3">
      <c r="A64" s="9" t="s">
        <v>57</v>
      </c>
      <c r="B64" s="7" t="s">
        <v>58</v>
      </c>
    </row>
    <row r="65" spans="1:2" x14ac:dyDescent="0.25">
      <c r="A65" s="56" t="s">
        <v>59</v>
      </c>
      <c r="B65" s="8" t="s">
        <v>60</v>
      </c>
    </row>
    <row r="66" spans="1:2" x14ac:dyDescent="0.25">
      <c r="A66" s="57"/>
      <c r="B66" s="8" t="s">
        <v>61</v>
      </c>
    </row>
    <row r="67" spans="1:2" x14ac:dyDescent="0.25">
      <c r="A67" s="57"/>
      <c r="B67" s="8" t="s">
        <v>62</v>
      </c>
    </row>
    <row r="68" spans="1:2" ht="15.75" thickBot="1" x14ac:dyDescent="0.3">
      <c r="A68" s="58"/>
      <c r="B68" s="7" t="s">
        <v>63</v>
      </c>
    </row>
  </sheetData>
  <mergeCells count="14">
    <mergeCell ref="A65:A68"/>
    <mergeCell ref="A30:A33"/>
    <mergeCell ref="A38:A39"/>
    <mergeCell ref="A41:A42"/>
    <mergeCell ref="A3:A4"/>
    <mergeCell ref="A6:A7"/>
    <mergeCell ref="A21:A22"/>
    <mergeCell ref="A56:A57"/>
    <mergeCell ref="A61:A62"/>
    <mergeCell ref="A26:A27"/>
    <mergeCell ref="A11:A17"/>
    <mergeCell ref="A18:A19"/>
    <mergeCell ref="A46:A52"/>
    <mergeCell ref="A53:A54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I60...I64_2019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2018-06-04T07:55:33Z</cp:lastPrinted>
  <dcterms:created xsi:type="dcterms:W3CDTF">2018-06-04T07:39:38Z</dcterms:created>
  <dcterms:modified xsi:type="dcterms:W3CDTF">2020-07-13T12:19:21Z</dcterms:modified>
</cp:coreProperties>
</file>