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_2020\Dazadi_dati\ML\SPKC_2019\"/>
    </mc:Choice>
  </mc:AlternateContent>
  <bookViews>
    <workbookView xWindow="0" yWindow="0" windowWidth="28800" windowHeight="12480"/>
  </bookViews>
  <sheets>
    <sheet name="I21-I22 dati_2019" sheetId="1" r:id="rId1"/>
    <sheet name="Metadati" sheetId="2" r:id="rId2"/>
  </sheets>
  <definedNames>
    <definedName name="ML_dzemdiibas_UD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D7" i="1" l="1"/>
  <c r="C7" i="1"/>
  <c r="E7" i="1" l="1"/>
  <c r="D31" i="1"/>
  <c r="D26" i="1"/>
  <c r="D18" i="1"/>
  <c r="D10" i="1"/>
  <c r="C26" i="1"/>
  <c r="E26" i="1" s="1"/>
  <c r="C18" i="1"/>
  <c r="C10" i="1"/>
  <c r="C31" i="1"/>
  <c r="E32" i="1"/>
  <c r="E30" i="1"/>
  <c r="E28" i="1"/>
  <c r="E29" i="1"/>
  <c r="E27" i="1"/>
  <c r="E25" i="1"/>
  <c r="E24" i="1"/>
  <c r="E23" i="1"/>
  <c r="E22" i="1"/>
  <c r="E21" i="1"/>
  <c r="E20" i="1"/>
  <c r="E19" i="1"/>
  <c r="E17" i="1"/>
  <c r="E16" i="1"/>
  <c r="E15" i="1"/>
  <c r="E14" i="1"/>
  <c r="E13" i="1"/>
  <c r="E12" i="1"/>
  <c r="E11" i="1"/>
  <c r="E9" i="1"/>
  <c r="D6" i="1" l="1"/>
  <c r="C6" i="1"/>
  <c r="E6" i="1" s="1"/>
  <c r="E10" i="1"/>
  <c r="E18" i="1"/>
  <c r="E31" i="1"/>
</calcChain>
</file>

<file path=xl/sharedStrings.xml><?xml version="1.0" encoding="utf-8"?>
<sst xmlns="http://schemas.openxmlformats.org/spreadsheetml/2006/main" count="108" uniqueCount="106">
  <si>
    <t>Tukuma slimnīca</t>
  </si>
  <si>
    <t>Preiļu slimnīca</t>
  </si>
  <si>
    <t>Ogres rajona slimnīca</t>
  </si>
  <si>
    <t>Madonas slimnīca</t>
  </si>
  <si>
    <t>Kuldīgas slimnīca</t>
  </si>
  <si>
    <t>Krāslavas slimnīca</t>
  </si>
  <si>
    <t>Jūrmalas slimnīca</t>
  </si>
  <si>
    <t>Dobeles un apkārtnes slimnīca</t>
  </si>
  <si>
    <t>Cēsu klīnika</t>
  </si>
  <si>
    <t>Balvu un Gulbenes slimnīcu apvienība</t>
  </si>
  <si>
    <t>Alūksnes slimnīca</t>
  </si>
  <si>
    <t>Ziemeļkurzemes reģionālā slimnīca</t>
  </si>
  <si>
    <t>Vidzemes slimnīca</t>
  </si>
  <si>
    <t>Rēzeknes slimnīca</t>
  </si>
  <si>
    <t>Liepājas reģionālā slimnīca</t>
  </si>
  <si>
    <t>Jēkabpils reģionālā slimnīca</t>
  </si>
  <si>
    <t>Jelgavas pilsētas slimnīca</t>
  </si>
  <si>
    <t>Daugavpils reģionālā slimnīca</t>
  </si>
  <si>
    <t>Paula Stradiņa klīniskā universitātes slimnīca</t>
  </si>
  <si>
    <t>Rīgas Austrumu klīniskā universitātes slimnīca</t>
  </si>
  <si>
    <t>Letalitāte</t>
  </si>
  <si>
    <t>Unikālo pacientu skaits, kuri miruši 30 dienu laikā</t>
  </si>
  <si>
    <t>Hospitalizēto pacientu skaits ar miokarda infarktu</t>
  </si>
  <si>
    <t>Nosaukums</t>
  </si>
  <si>
    <r>
      <t> </t>
    </r>
    <r>
      <rPr>
        <b/>
        <sz val="11"/>
        <color rgb="FF000000"/>
        <rFont val="Times New Roman"/>
        <family val="1"/>
        <charset val="186"/>
      </rPr>
      <t>Pacientu mirstība (stacionārā un ārpus stacionāra) 30 dienu laikā pēc stacionēšanas ar akūtu miokarda infarktu (patient based)</t>
    </r>
  </si>
  <si>
    <t>Definīcija</t>
  </si>
  <si>
    <t> Pacientu (15 + gadi) īpatsvars, kuri nomirst (stacionārā un ārpus stacionāra) 30 dienu laikā pēc hospitalizācijas ar akūtu miokarda infarktu</t>
  </si>
  <si>
    <t xml:space="preserve">Rādītāja klasifikācija </t>
  </si>
  <si>
    <r>
      <t>Uz personu vērsta aprūpe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Efektivitāte</t>
    </r>
    <r>
      <rPr>
        <sz val="11"/>
        <color rgb="FF000000"/>
        <rFont val="Wingdings"/>
        <charset val="2"/>
      </rPr>
      <t>þ</t>
    </r>
    <r>
      <rPr>
        <sz val="11"/>
        <color rgb="FF000000"/>
        <rFont val="Times New Roman"/>
        <family val="1"/>
        <charset val="186"/>
      </rPr>
      <t>Drošība</t>
    </r>
    <r>
      <rPr>
        <sz val="11"/>
        <color rgb="FF000000"/>
        <rFont val="Wingdings"/>
        <charset val="2"/>
      </rPr>
      <t>¨</t>
    </r>
  </si>
  <si>
    <r>
      <t>Labāka veselība un labklājība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Veselības aprūpes resursi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 xml:space="preserve">Pārvaldība, vadība </t>
    </r>
    <r>
      <rPr>
        <sz val="11"/>
        <color rgb="FF000000"/>
        <rFont val="Wingdings"/>
        <charset val="2"/>
      </rPr>
      <t>¨</t>
    </r>
  </si>
  <si>
    <t>Rādītāja mērķa lielums</t>
  </si>
  <si>
    <t>Datu avots</t>
  </si>
  <si>
    <t> -Nacionālā veselības dienesta Stacionāro pakalpojumu datu bāze</t>
  </si>
  <si>
    <t>Aprēķins</t>
  </si>
  <si>
    <t> (Saucēja gadījumu skaits, kad pacients nomirst 30 dienu laikā no hospitalizācijas brīža/Atbilstošo epizožu skaits konkrētā periodā ar pamatdiagnozi akūts miokarda infarkts) *100</t>
  </si>
  <si>
    <t>Skaitītājs</t>
  </si>
  <si>
    <t> Pacientu skaits, kuri nomirst (stacionārā un ārpus stacionāra) 30 dienu laikā no hospitalizācijas brīža ar akūtu miokarda infarktu (skatās hospitalizācijas datumu)</t>
  </si>
  <si>
    <t>Saucējs</t>
  </si>
  <si>
    <t> Pēdējais hospitalizācijas gadījums  katram pacientam, kurš stacionēts ar pamatdiagnozi akūts miokarda infarkts no 1.janvāra līdz 31.decembrim konkrētā gadā</t>
  </si>
  <si>
    <t>Iekļaušanas kritēriji</t>
  </si>
  <si>
    <t> - Pamatdiagnoze pēc SSK-10: I21-I22</t>
  </si>
  <si>
    <t>Izslēgšanas kritēriji</t>
  </si>
  <si>
    <t> - Neiekļauj vienas dienas gadījumus (izrakstīšanas datums-iestāšanās datums=0), izņemot, ja pacients nomirst</t>
  </si>
  <si>
    <t>Datu pilnīgums</t>
  </si>
  <si>
    <t> 100%</t>
  </si>
  <si>
    <t xml:space="preserve">Datu apkopošanas biežums </t>
  </si>
  <si>
    <r>
      <t>Katru dienu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nedēļā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mēnesī</t>
    </r>
    <r>
      <rPr>
        <sz val="11"/>
        <color rgb="FF000000"/>
        <rFont val="Wingdings"/>
        <charset val="2"/>
      </rPr>
      <t>¨</t>
    </r>
  </si>
  <si>
    <r>
      <t>Reizi ceturksnī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pusgadā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gadā</t>
    </r>
    <r>
      <rPr>
        <sz val="11"/>
        <color rgb="FF000000"/>
        <rFont val="Wingdings"/>
        <charset val="2"/>
      </rPr>
      <t>þ</t>
    </r>
  </si>
  <si>
    <t>Mērķa grupa</t>
  </si>
  <si>
    <t> Pacienti 15 gadus veci un vecāki</t>
  </si>
  <si>
    <t>Minimālais datu apjoms</t>
  </si>
  <si>
    <t>Starptautiska salīdzināmība</t>
  </si>
  <si>
    <t> Ir</t>
  </si>
  <si>
    <t xml:space="preserve">Rādītāja monitorēšanas biežums </t>
  </si>
  <si>
    <t xml:space="preserve">Rādītāja ziņošanas biežums </t>
  </si>
  <si>
    <r>
      <t>Katru dienu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nedēļā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mēnesī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ceturksnī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pusgadā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gadā</t>
    </r>
    <r>
      <rPr>
        <sz val="11"/>
        <color rgb="FF000000"/>
        <rFont val="Wingdings"/>
        <charset val="2"/>
      </rPr>
      <t>þ</t>
    </r>
  </si>
  <si>
    <t xml:space="preserve">Rādītāja aptvere </t>
  </si>
  <si>
    <r>
      <t>Nacionāla</t>
    </r>
    <r>
      <rPr>
        <sz val="11"/>
        <color rgb="FF000000"/>
        <rFont val="Wingdings"/>
        <charset val="2"/>
      </rPr>
      <t>þ</t>
    </r>
    <r>
      <rPr>
        <sz val="11"/>
        <color rgb="FF000000"/>
        <rFont val="Times New Roman"/>
        <family val="1"/>
        <charset val="186"/>
      </rPr>
      <t>Reģionāla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 xml:space="preserve"> Ārstniecības iestāžu līmenī</t>
    </r>
    <r>
      <rPr>
        <sz val="11"/>
        <color rgb="FF000000"/>
        <rFont val="Wingdings"/>
        <charset val="2"/>
      </rPr>
      <t>þ</t>
    </r>
  </si>
  <si>
    <t xml:space="preserve">Vieta, kur rādītājs publicēts </t>
  </si>
  <si>
    <r>
      <t>SPKC mājaslapa</t>
    </r>
    <r>
      <rPr>
        <sz val="11"/>
        <color rgb="FF000000"/>
        <rFont val="Wingdings"/>
        <charset val="2"/>
      </rPr>
      <t>¨</t>
    </r>
  </si>
  <si>
    <r>
      <t>Latvijas veselības aprūpes statistikas gadagrāmata</t>
    </r>
    <r>
      <rPr>
        <sz val="11"/>
        <color rgb="FF000000"/>
        <rFont val="Wingdings"/>
        <charset val="2"/>
      </rPr>
      <t>þ</t>
    </r>
  </si>
  <si>
    <r>
      <t>NVD mājaslapa</t>
    </r>
    <r>
      <rPr>
        <sz val="11"/>
        <color rgb="FF000000"/>
        <rFont val="Wingdings"/>
        <charset val="2"/>
      </rPr>
      <t>þ</t>
    </r>
  </si>
  <si>
    <r>
      <t>Nav publiski pieejams</t>
    </r>
    <r>
      <rPr>
        <sz val="11"/>
        <color rgb="FF000000"/>
        <rFont val="Wingdings"/>
        <charset val="2"/>
      </rPr>
      <t>¨</t>
    </r>
  </si>
  <si>
    <t xml:space="preserve"> -Latvijas iedzīvotāju nāves cēloņu datu bāze</t>
  </si>
  <si>
    <t xml:space="preserve"> - Pacienta vecums 15+</t>
  </si>
  <si>
    <t xml:space="preserve"> - Akūta saslimšana (iestāšanās kustība: 14, 15, 17, 18)</t>
  </si>
  <si>
    <t xml:space="preserve"> - Jāsavelk fiktīvās izrakstīšanas (kustība 39)</t>
  </si>
  <si>
    <t xml:space="preserve"> - Pārvešanas gadījumā ņem pēdējo slimnīcu, no kuras pacients ir izrakstīts vai kurā miris</t>
  </si>
  <si>
    <t xml:space="preserve"> - Iekļauj tikai pēdējo akūta miokarda infarkta epizodi</t>
  </si>
  <si>
    <t xml:space="preserve"> - Plānveida uzņemšana (iestāšanās kustība: 16, 19)</t>
  </si>
  <si>
    <t xml:space="preserve"> - Ja ir vairākas epizodes, iepriekšējās neskaita</t>
  </si>
  <si>
    <t>Dati sagatavoti sadarbībā ar Slimību profilakses un kontroles centru</t>
  </si>
  <si>
    <t>Aprēķina metodika, aprakstīta lapā "Metadati"</t>
  </si>
  <si>
    <t>AI kods</t>
  </si>
  <si>
    <t>Kopā/ Vidēji</t>
  </si>
  <si>
    <t>V līmeņa ārstniecības iestādes kopā</t>
  </si>
  <si>
    <t>010011803</t>
  </si>
  <si>
    <t>010000234</t>
  </si>
  <si>
    <t>IV līmeņa ārstniecības iestādes kopā</t>
  </si>
  <si>
    <t>050020401</t>
  </si>
  <si>
    <t>090020301</t>
  </si>
  <si>
    <t>110000048</t>
  </si>
  <si>
    <t>170020401</t>
  </si>
  <si>
    <t>210020301</t>
  </si>
  <si>
    <t>250000092</t>
  </si>
  <si>
    <t>270020302</t>
  </si>
  <si>
    <t>III līmeņa ārstniecības iestādes</t>
  </si>
  <si>
    <t>500200052</t>
  </si>
  <si>
    <t>420200052</t>
  </si>
  <si>
    <t>460200036</t>
  </si>
  <si>
    <t>130020302</t>
  </si>
  <si>
    <t>620200038</t>
  </si>
  <si>
    <t>700200041</t>
  </si>
  <si>
    <t>740200008</t>
  </si>
  <si>
    <t>II līmeņa ārstniecības iestādes</t>
  </si>
  <si>
    <t>360200027</t>
  </si>
  <si>
    <t>760200002</t>
  </si>
  <si>
    <t>600200001</t>
  </si>
  <si>
    <t>900200046</t>
  </si>
  <si>
    <t>Ārstniecības iestāde (AI)</t>
  </si>
  <si>
    <t>5=4/2*100</t>
  </si>
  <si>
    <t>Pacientu mirstība stacionārā un ārpus stacionāra 30 dienu laikā pēc stacionēšanas ar miokarda infarktu 2019.gadā  (pēc SSK1-10: I21-I22)</t>
  </si>
  <si>
    <t>Datu kopa - uzskaites dokumenti ar izrakstīšanas datumu 2019.gada 1.janvāris līdz 2019.gada 31.decembris</t>
  </si>
  <si>
    <t>Traumatoloģijas un ortopēdijas slimnīca</t>
  </si>
  <si>
    <t>V līmeņa specializētās ārstniecības iestādes kopā</t>
  </si>
  <si>
    <t>010011401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</si>
</sst>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16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9"/>
      <name val="Calibri"/>
      <family val="2"/>
      <scheme val="minor"/>
    </font>
    <font>
      <sz val="9"/>
      <name val="Times New Roman"/>
      <family val="1"/>
      <charset val="186"/>
    </font>
    <font>
      <sz val="10"/>
      <name val="Arial"/>
      <family val="2"/>
    </font>
    <font>
      <i/>
      <sz val="12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Wingdings"/>
      <charset val="2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2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9933"/>
        <bgColor indexed="64"/>
      </patternFill>
    </fill>
    <fill>
      <patternFill patternType="solid">
        <fgColor rgb="FFFFDEB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9" fontId="13" fillId="0" borderId="0" applyFont="0" applyFill="0" applyBorder="0" applyAlignment="0" applyProtection="0"/>
    <xf numFmtId="0" fontId="14" fillId="0" borderId="0"/>
    <xf numFmtId="0" fontId="15" fillId="0" borderId="0"/>
    <xf numFmtId="43" fontId="15" fillId="0" borderId="0" applyFont="0" applyFill="0" applyBorder="0" applyAlignment="0" applyProtection="0"/>
    <xf numFmtId="0" fontId="14" fillId="0" borderId="0"/>
    <xf numFmtId="0" fontId="13" fillId="0" borderId="0"/>
  </cellStyleXfs>
  <cellXfs count="49">
    <xf numFmtId="0" fontId="0" fillId="0" borderId="0" xfId="0"/>
    <xf numFmtId="0" fontId="1" fillId="0" borderId="0" xfId="1"/>
    <xf numFmtId="164" fontId="2" fillId="0" borderId="0" xfId="2" applyNumberFormat="1" applyFont="1"/>
    <xf numFmtId="0" fontId="2" fillId="0" borderId="0" xfId="1" applyFont="1"/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8" fillId="0" borderId="0" xfId="1" applyFont="1"/>
    <xf numFmtId="0" fontId="1" fillId="0" borderId="0" xfId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0" fillId="0" borderId="0" xfId="0" applyFont="1"/>
    <xf numFmtId="0" fontId="0" fillId="0" borderId="4" xfId="0" applyFont="1" applyBorder="1"/>
    <xf numFmtId="0" fontId="4" fillId="0" borderId="8" xfId="7" applyFont="1" applyFill="1" applyBorder="1" applyAlignment="1"/>
    <xf numFmtId="0" fontId="4" fillId="0" borderId="10" xfId="7" applyFont="1" applyFill="1" applyBorder="1" applyAlignment="1">
      <alignment horizontal="left" indent="2"/>
    </xf>
    <xf numFmtId="0" fontId="4" fillId="0" borderId="11" xfId="7" applyFont="1" applyFill="1" applyBorder="1" applyAlignment="1"/>
    <xf numFmtId="0" fontId="4" fillId="0" borderId="12" xfId="7" applyFont="1" applyFill="1" applyBorder="1" applyAlignment="1">
      <alignment horizontal="left" indent="2"/>
    </xf>
    <xf numFmtId="0" fontId="3" fillId="4" borderId="13" xfId="7" applyFont="1" applyFill="1" applyBorder="1" applyAlignment="1"/>
    <xf numFmtId="0" fontId="3" fillId="4" borderId="15" xfId="7" applyFont="1" applyFill="1" applyBorder="1" applyAlignment="1">
      <alignment horizontal="left" indent="1"/>
    </xf>
    <xf numFmtId="0" fontId="3" fillId="5" borderId="16" xfId="7" applyFont="1" applyFill="1" applyBorder="1" applyAlignment="1"/>
    <xf numFmtId="0" fontId="3" fillId="5" borderId="17" xfId="7" applyFont="1" applyFill="1" applyBorder="1"/>
    <xf numFmtId="164" fontId="3" fillId="2" borderId="15" xfId="2" applyNumberFormat="1" applyFont="1" applyFill="1" applyBorder="1" applyAlignment="1">
      <alignment horizontal="center" vertical="center" wrapText="1"/>
    </xf>
    <xf numFmtId="164" fontId="3" fillId="2" borderId="14" xfId="2" applyNumberFormat="1" applyFont="1" applyFill="1" applyBorder="1" applyAlignment="1">
      <alignment horizontal="center" vertical="center" wrapText="1"/>
    </xf>
    <xf numFmtId="164" fontId="3" fillId="2" borderId="13" xfId="2" applyNumberFormat="1" applyFont="1" applyFill="1" applyBorder="1" applyAlignment="1">
      <alignment horizontal="center" vertical="center" wrapText="1"/>
    </xf>
    <xf numFmtId="0" fontId="3" fillId="2" borderId="15" xfId="4" applyNumberFormat="1" applyFont="1" applyFill="1" applyBorder="1" applyAlignment="1" applyProtection="1">
      <alignment horizontal="center" vertical="center" wrapText="1"/>
    </xf>
    <xf numFmtId="0" fontId="3" fillId="2" borderId="13" xfId="4" applyNumberFormat="1" applyFont="1" applyFill="1" applyBorder="1" applyAlignment="1" applyProtection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164" fontId="6" fillId="3" borderId="8" xfId="2" applyNumberFormat="1" applyFont="1" applyFill="1" applyBorder="1" applyAlignment="1">
      <alignment horizontal="center" vertical="center" wrapText="1"/>
    </xf>
    <xf numFmtId="165" fontId="3" fillId="4" borderId="13" xfId="5" applyNumberFormat="1" applyFont="1" applyFill="1" applyBorder="1" applyAlignment="1">
      <alignment horizontal="right"/>
    </xf>
    <xf numFmtId="165" fontId="4" fillId="0" borderId="11" xfId="5" applyNumberFormat="1" applyFont="1" applyFill="1" applyBorder="1" applyAlignment="1">
      <alignment horizontal="right"/>
    </xf>
    <xf numFmtId="165" fontId="4" fillId="0" borderId="8" xfId="5" applyNumberFormat="1" applyFont="1" applyFill="1" applyBorder="1" applyAlignment="1">
      <alignment horizontal="right"/>
    </xf>
    <xf numFmtId="3" fontId="3" fillId="4" borderId="20" xfId="7" applyNumberFormat="1" applyFont="1" applyFill="1" applyBorder="1" applyAlignment="1"/>
    <xf numFmtId="3" fontId="4" fillId="0" borderId="18" xfId="7" applyNumberFormat="1" applyFont="1" applyFill="1" applyBorder="1" applyAlignment="1"/>
    <xf numFmtId="3" fontId="4" fillId="0" borderId="21" xfId="7" applyNumberFormat="1" applyFont="1" applyFill="1" applyBorder="1" applyAlignment="1"/>
    <xf numFmtId="3" fontId="3" fillId="5" borderId="17" xfId="7" applyNumberFormat="1" applyFont="1" applyFill="1" applyBorder="1"/>
    <xf numFmtId="165" fontId="3" fillId="5" borderId="16" xfId="5" applyNumberFormat="1" applyFont="1" applyFill="1" applyBorder="1"/>
    <xf numFmtId="3" fontId="4" fillId="0" borderId="22" xfId="7" applyNumberFormat="1" applyFont="1" applyFill="1" applyBorder="1" applyAlignment="1"/>
    <xf numFmtId="165" fontId="4" fillId="0" borderId="23" xfId="5" applyNumberFormat="1" applyFont="1" applyFill="1" applyBorder="1" applyAlignment="1">
      <alignment horizontal="right"/>
    </xf>
    <xf numFmtId="3" fontId="4" fillId="0" borderId="24" xfId="7" applyNumberFormat="1" applyFont="1" applyFill="1" applyBorder="1" applyAlignment="1"/>
    <xf numFmtId="3" fontId="3" fillId="5" borderId="19" xfId="7" applyNumberFormat="1" applyFont="1" applyFill="1" applyBorder="1" applyAlignment="1"/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 vertical="center" wrapText="1"/>
    </xf>
    <xf numFmtId="0" fontId="10" fillId="0" borderId="7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5" xfId="0" applyFont="1" applyBorder="1" applyAlignment="1">
      <alignment vertical="center"/>
    </xf>
  </cellXfs>
  <cellStyles count="11">
    <cellStyle name="Comma 2" xfId="8"/>
    <cellStyle name="Comma 3" xfId="2"/>
    <cellStyle name="Comma_R0001_veiktais_darbs_2009_UZŅEMŠANAS_NODAĻA" xfId="4"/>
    <cellStyle name="Normal" xfId="0" builtinId="0"/>
    <cellStyle name="Normal 10" xfId="9"/>
    <cellStyle name="Normal 2" xfId="7"/>
    <cellStyle name="Normal 2 2" xfId="10"/>
    <cellStyle name="Normal 3" xfId="6"/>
    <cellStyle name="Normal 5" xfId="1"/>
    <cellStyle name="Percent" xfId="5" builtinId="5"/>
    <cellStyle name="Percent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2640252</xdr:colOff>
      <xdr:row>0</xdr:row>
      <xdr:rowOff>9525</xdr:rowOff>
    </xdr:from>
    <xdr:ext cx="1714217" cy="92075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40252" y="9525"/>
          <a:ext cx="1714217" cy="9207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E35"/>
  <sheetViews>
    <sheetView tabSelected="1" zoomScaleNormal="100" workbookViewId="0">
      <selection activeCell="A3" sqref="A3"/>
    </sheetView>
  </sheetViews>
  <sheetFormatPr defaultRowHeight="15.75" x14ac:dyDescent="0.25"/>
  <cols>
    <col min="1" max="1" width="48.42578125" style="3" customWidth="1"/>
    <col min="2" max="2" width="11.5703125" style="3" customWidth="1"/>
    <col min="3" max="4" width="15.28515625" style="2" customWidth="1"/>
    <col min="5" max="5" width="11.85546875" style="2" bestFit="1" customWidth="1"/>
    <col min="6" max="16384" width="9.140625" style="1"/>
  </cols>
  <sheetData>
    <row r="1" spans="1:5" ht="81.75" customHeight="1" x14ac:dyDescent="0.25">
      <c r="A1" s="44"/>
      <c r="B1" s="44"/>
      <c r="C1" s="44"/>
      <c r="D1" s="44"/>
      <c r="E1" s="44"/>
    </row>
    <row r="2" spans="1:5" s="7" customFormat="1" ht="48" customHeight="1" x14ac:dyDescent="0.25">
      <c r="A2" s="45" t="s">
        <v>101</v>
      </c>
      <c r="B2" s="45"/>
      <c r="C2" s="45"/>
      <c r="D2" s="45"/>
      <c r="E2" s="45"/>
    </row>
    <row r="3" spans="1:5" ht="16.5" thickBot="1" x14ac:dyDescent="0.3">
      <c r="A3" s="6" t="s">
        <v>71</v>
      </c>
      <c r="B3" s="6"/>
    </row>
    <row r="4" spans="1:5" s="5" customFormat="1" ht="84" customHeight="1" x14ac:dyDescent="0.25">
      <c r="A4" s="26" t="s">
        <v>99</v>
      </c>
      <c r="B4" s="27" t="s">
        <v>73</v>
      </c>
      <c r="C4" s="23" t="s">
        <v>22</v>
      </c>
      <c r="D4" s="24" t="s">
        <v>21</v>
      </c>
      <c r="E4" s="25" t="s">
        <v>20</v>
      </c>
    </row>
    <row r="5" spans="1:5" s="4" customFormat="1" ht="21" customHeight="1" thickBot="1" x14ac:dyDescent="0.3">
      <c r="A5" s="28">
        <v>1</v>
      </c>
      <c r="B5" s="29">
        <v>2</v>
      </c>
      <c r="C5" s="28">
        <v>3</v>
      </c>
      <c r="D5" s="30">
        <v>4</v>
      </c>
      <c r="E5" s="31" t="s">
        <v>100</v>
      </c>
    </row>
    <row r="6" spans="1:5" ht="16.5" thickBot="1" x14ac:dyDescent="0.3">
      <c r="A6" s="22" t="s">
        <v>74</v>
      </c>
      <c r="B6" s="21"/>
      <c r="C6" s="38">
        <f>C7+C10+C18+C26+C31</f>
        <v>2777</v>
      </c>
      <c r="D6" s="43">
        <f>D7+D10+D18+D26+D31</f>
        <v>492</v>
      </c>
      <c r="E6" s="39">
        <f>D6/C6</f>
        <v>0.17716960749009722</v>
      </c>
    </row>
    <row r="7" spans="1:5" x14ac:dyDescent="0.25">
      <c r="A7" s="20" t="s">
        <v>75</v>
      </c>
      <c r="B7" s="19"/>
      <c r="C7" s="35">
        <f>SUM(C8:C9)</f>
        <v>1801</v>
      </c>
      <c r="D7" s="35">
        <f>SUM(D8:D9)</f>
        <v>251</v>
      </c>
      <c r="E7" s="32">
        <f>D7/C7</f>
        <v>0.13936701832315379</v>
      </c>
    </row>
    <row r="8" spans="1:5" x14ac:dyDescent="0.25">
      <c r="A8" s="18" t="s">
        <v>18</v>
      </c>
      <c r="B8" s="17" t="s">
        <v>76</v>
      </c>
      <c r="C8" s="42">
        <v>852</v>
      </c>
      <c r="D8" s="36">
        <v>122</v>
      </c>
      <c r="E8" s="33">
        <f>D8/C8</f>
        <v>0.14319248826291081</v>
      </c>
    </row>
    <row r="9" spans="1:5" ht="16.5" thickBot="1" x14ac:dyDescent="0.3">
      <c r="A9" s="16" t="s">
        <v>19</v>
      </c>
      <c r="B9" s="15" t="s">
        <v>77</v>
      </c>
      <c r="C9" s="40">
        <v>949</v>
      </c>
      <c r="D9" s="40">
        <v>129</v>
      </c>
      <c r="E9" s="41">
        <f>D9/C9</f>
        <v>0.13593256059009484</v>
      </c>
    </row>
    <row r="10" spans="1:5" x14ac:dyDescent="0.25">
      <c r="A10" s="20" t="s">
        <v>78</v>
      </c>
      <c r="B10" s="19"/>
      <c r="C10" s="35">
        <f>SUM(C11:C17)</f>
        <v>818</v>
      </c>
      <c r="D10" s="35">
        <f>SUM(D11:D17)</f>
        <v>173</v>
      </c>
      <c r="E10" s="32">
        <f t="shared" ref="E10:E32" si="0">D10/C10</f>
        <v>0.21149144254278729</v>
      </c>
    </row>
    <row r="11" spans="1:5" x14ac:dyDescent="0.25">
      <c r="A11" s="18" t="s">
        <v>17</v>
      </c>
      <c r="B11" s="17" t="s">
        <v>79</v>
      </c>
      <c r="C11" s="36">
        <v>366</v>
      </c>
      <c r="D11" s="36">
        <v>55</v>
      </c>
      <c r="E11" s="33">
        <f t="shared" si="0"/>
        <v>0.15027322404371585</v>
      </c>
    </row>
    <row r="12" spans="1:5" x14ac:dyDescent="0.25">
      <c r="A12" s="18" t="s">
        <v>16</v>
      </c>
      <c r="B12" s="17" t="s">
        <v>80</v>
      </c>
      <c r="C12" s="36">
        <v>22</v>
      </c>
      <c r="D12" s="36">
        <v>8</v>
      </c>
      <c r="E12" s="33">
        <f t="shared" si="0"/>
        <v>0.36363636363636365</v>
      </c>
    </row>
    <row r="13" spans="1:5" x14ac:dyDescent="0.25">
      <c r="A13" s="18" t="s">
        <v>15</v>
      </c>
      <c r="B13" s="17" t="s">
        <v>81</v>
      </c>
      <c r="C13" s="36">
        <v>45</v>
      </c>
      <c r="D13" s="36">
        <v>18</v>
      </c>
      <c r="E13" s="33">
        <f t="shared" si="0"/>
        <v>0.4</v>
      </c>
    </row>
    <row r="14" spans="1:5" x14ac:dyDescent="0.25">
      <c r="A14" s="18" t="s">
        <v>14</v>
      </c>
      <c r="B14" s="17" t="s">
        <v>82</v>
      </c>
      <c r="C14" s="36">
        <v>173</v>
      </c>
      <c r="D14" s="36">
        <v>19</v>
      </c>
      <c r="E14" s="33">
        <f t="shared" si="0"/>
        <v>0.10982658959537572</v>
      </c>
    </row>
    <row r="15" spans="1:5" x14ac:dyDescent="0.25">
      <c r="A15" s="18" t="s">
        <v>13</v>
      </c>
      <c r="B15" s="17" t="s">
        <v>83</v>
      </c>
      <c r="C15" s="36">
        <v>53</v>
      </c>
      <c r="D15" s="36">
        <v>18</v>
      </c>
      <c r="E15" s="33">
        <f t="shared" si="0"/>
        <v>0.33962264150943394</v>
      </c>
    </row>
    <row r="16" spans="1:5" x14ac:dyDescent="0.25">
      <c r="A16" s="18" t="s">
        <v>12</v>
      </c>
      <c r="B16" s="17" t="s">
        <v>84</v>
      </c>
      <c r="C16" s="36">
        <v>102</v>
      </c>
      <c r="D16" s="36">
        <v>30</v>
      </c>
      <c r="E16" s="33">
        <f t="shared" si="0"/>
        <v>0.29411764705882354</v>
      </c>
    </row>
    <row r="17" spans="1:5" ht="16.5" thickBot="1" x14ac:dyDescent="0.3">
      <c r="A17" s="16" t="s">
        <v>11</v>
      </c>
      <c r="B17" s="15" t="s">
        <v>85</v>
      </c>
      <c r="C17" s="37">
        <v>57</v>
      </c>
      <c r="D17" s="37">
        <v>25</v>
      </c>
      <c r="E17" s="34">
        <f t="shared" si="0"/>
        <v>0.43859649122807015</v>
      </c>
    </row>
    <row r="18" spans="1:5" x14ac:dyDescent="0.25">
      <c r="A18" s="20" t="s">
        <v>86</v>
      </c>
      <c r="B18" s="19"/>
      <c r="C18" s="35">
        <f>SUM(C19:C25)</f>
        <v>124</v>
      </c>
      <c r="D18" s="35">
        <f>SUM(D19:D25)</f>
        <v>48</v>
      </c>
      <c r="E18" s="32">
        <f t="shared" si="0"/>
        <v>0.38709677419354838</v>
      </c>
    </row>
    <row r="19" spans="1:5" x14ac:dyDescent="0.25">
      <c r="A19" s="18" t="s">
        <v>9</v>
      </c>
      <c r="B19" s="17" t="s">
        <v>87</v>
      </c>
      <c r="C19" s="36">
        <v>5</v>
      </c>
      <c r="D19" s="36">
        <v>2</v>
      </c>
      <c r="E19" s="33">
        <f t="shared" si="0"/>
        <v>0.4</v>
      </c>
    </row>
    <row r="20" spans="1:5" x14ac:dyDescent="0.25">
      <c r="A20" s="18" t="s">
        <v>8</v>
      </c>
      <c r="B20" s="17" t="s">
        <v>88</v>
      </c>
      <c r="C20" s="36">
        <v>21</v>
      </c>
      <c r="D20" s="36">
        <v>11</v>
      </c>
      <c r="E20" s="33">
        <f t="shared" si="0"/>
        <v>0.52380952380952384</v>
      </c>
    </row>
    <row r="21" spans="1:5" x14ac:dyDescent="0.25">
      <c r="A21" s="18" t="s">
        <v>7</v>
      </c>
      <c r="B21" s="17" t="s">
        <v>89</v>
      </c>
      <c r="C21" s="36">
        <v>11</v>
      </c>
      <c r="D21" s="36">
        <v>3</v>
      </c>
      <c r="E21" s="33">
        <f t="shared" si="0"/>
        <v>0.27272727272727271</v>
      </c>
    </row>
    <row r="22" spans="1:5" x14ac:dyDescent="0.25">
      <c r="A22" s="18" t="s">
        <v>6</v>
      </c>
      <c r="B22" s="17" t="s">
        <v>90</v>
      </c>
      <c r="C22" s="36">
        <v>36</v>
      </c>
      <c r="D22" s="36">
        <v>11</v>
      </c>
      <c r="E22" s="33">
        <f t="shared" si="0"/>
        <v>0.30555555555555558</v>
      </c>
    </row>
    <row r="23" spans="1:5" x14ac:dyDescent="0.25">
      <c r="A23" s="18" t="s">
        <v>4</v>
      </c>
      <c r="B23" s="17" t="s">
        <v>91</v>
      </c>
      <c r="C23" s="36">
        <v>13</v>
      </c>
      <c r="D23" s="36">
        <v>8</v>
      </c>
      <c r="E23" s="33">
        <f t="shared" si="0"/>
        <v>0.61538461538461542</v>
      </c>
    </row>
    <row r="24" spans="1:5" x14ac:dyDescent="0.25">
      <c r="A24" s="18" t="s">
        <v>3</v>
      </c>
      <c r="B24" s="17" t="s">
        <v>92</v>
      </c>
      <c r="C24" s="36">
        <v>18</v>
      </c>
      <c r="D24" s="36">
        <v>7</v>
      </c>
      <c r="E24" s="33">
        <f t="shared" si="0"/>
        <v>0.3888888888888889</v>
      </c>
    </row>
    <row r="25" spans="1:5" ht="16.5" thickBot="1" x14ac:dyDescent="0.3">
      <c r="A25" s="16" t="s">
        <v>2</v>
      </c>
      <c r="B25" s="15" t="s">
        <v>93</v>
      </c>
      <c r="C25" s="37">
        <v>20</v>
      </c>
      <c r="D25" s="37">
        <v>6</v>
      </c>
      <c r="E25" s="34">
        <f t="shared" si="0"/>
        <v>0.3</v>
      </c>
    </row>
    <row r="26" spans="1:5" x14ac:dyDescent="0.25">
      <c r="A26" s="20" t="s">
        <v>94</v>
      </c>
      <c r="B26" s="19"/>
      <c r="C26" s="35">
        <f>SUM(C27:C30)</f>
        <v>33</v>
      </c>
      <c r="D26" s="35">
        <f>SUM(D27:D30)</f>
        <v>19</v>
      </c>
      <c r="E26" s="32">
        <f t="shared" si="0"/>
        <v>0.5757575757575758</v>
      </c>
    </row>
    <row r="27" spans="1:5" x14ac:dyDescent="0.25">
      <c r="A27" s="18" t="s">
        <v>10</v>
      </c>
      <c r="B27" s="17" t="s">
        <v>95</v>
      </c>
      <c r="C27" s="36">
        <v>10</v>
      </c>
      <c r="D27" s="36">
        <v>5</v>
      </c>
      <c r="E27" s="33">
        <f t="shared" si="0"/>
        <v>0.5</v>
      </c>
    </row>
    <row r="28" spans="1:5" x14ac:dyDescent="0.25">
      <c r="A28" s="18" t="s">
        <v>5</v>
      </c>
      <c r="B28" s="17" t="s">
        <v>97</v>
      </c>
      <c r="C28" s="36">
        <v>2</v>
      </c>
      <c r="D28" s="36">
        <v>1</v>
      </c>
      <c r="E28" s="33">
        <f>D28/C28</f>
        <v>0.5</v>
      </c>
    </row>
    <row r="29" spans="1:5" x14ac:dyDescent="0.25">
      <c r="A29" s="18" t="s">
        <v>1</v>
      </c>
      <c r="B29" s="17" t="s">
        <v>96</v>
      </c>
      <c r="C29" s="36">
        <v>1</v>
      </c>
      <c r="D29" s="36">
        <v>1</v>
      </c>
      <c r="E29" s="33">
        <f t="shared" si="0"/>
        <v>1</v>
      </c>
    </row>
    <row r="30" spans="1:5" ht="16.5" thickBot="1" x14ac:dyDescent="0.3">
      <c r="A30" s="16" t="s">
        <v>0</v>
      </c>
      <c r="B30" s="15" t="s">
        <v>98</v>
      </c>
      <c r="C30" s="37">
        <v>20</v>
      </c>
      <c r="D30" s="37">
        <v>12</v>
      </c>
      <c r="E30" s="34">
        <f t="shared" si="0"/>
        <v>0.6</v>
      </c>
    </row>
    <row r="31" spans="1:5" x14ac:dyDescent="0.25">
      <c r="A31" s="20" t="s">
        <v>104</v>
      </c>
      <c r="B31" s="19"/>
      <c r="C31" s="35">
        <f>SUM(C32)</f>
        <v>1</v>
      </c>
      <c r="D31" s="35">
        <f>SUM(D32)</f>
        <v>1</v>
      </c>
      <c r="E31" s="32">
        <f t="shared" si="0"/>
        <v>1</v>
      </c>
    </row>
    <row r="32" spans="1:5" ht="16.5" thickBot="1" x14ac:dyDescent="0.3">
      <c r="A32" s="16" t="s">
        <v>103</v>
      </c>
      <c r="B32" s="15" t="s">
        <v>105</v>
      </c>
      <c r="C32" s="37">
        <v>1</v>
      </c>
      <c r="D32" s="37">
        <v>1</v>
      </c>
      <c r="E32" s="34">
        <f t="shared" si="0"/>
        <v>1</v>
      </c>
    </row>
    <row r="34" spans="1:1" x14ac:dyDescent="0.25">
      <c r="A34" s="3" t="s">
        <v>72</v>
      </c>
    </row>
    <row r="35" spans="1:1" x14ac:dyDescent="0.25">
      <c r="A35" s="3" t="s">
        <v>102</v>
      </c>
    </row>
  </sheetData>
  <mergeCells count="2">
    <mergeCell ref="A1:E1"/>
    <mergeCell ref="A2:E2"/>
  </mergeCells>
  <pageMargins left="0.31496062992125984" right="0.31496062992125984" top="0.15748031496062992" bottom="0.15748031496062992" header="0.31496062992125984" footer="0.31496062992125984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zoomScaleNormal="100" workbookViewId="0">
      <selection activeCell="B10" sqref="B10"/>
    </sheetView>
  </sheetViews>
  <sheetFormatPr defaultRowHeight="15" x14ac:dyDescent="0.25"/>
  <cols>
    <col min="1" max="1" width="26.7109375" style="13" customWidth="1"/>
    <col min="2" max="2" width="164.42578125" style="13" customWidth="1"/>
    <col min="3" max="16384" width="9.140625" style="13"/>
  </cols>
  <sheetData>
    <row r="1" spans="1:2" ht="15.75" thickBot="1" x14ac:dyDescent="0.3">
      <c r="A1" s="8" t="s">
        <v>23</v>
      </c>
      <c r="B1" s="9" t="s">
        <v>24</v>
      </c>
    </row>
    <row r="2" spans="1:2" ht="15.75" thickBot="1" x14ac:dyDescent="0.3">
      <c r="A2" s="10" t="s">
        <v>25</v>
      </c>
      <c r="B2" s="11" t="s">
        <v>26</v>
      </c>
    </row>
    <row r="3" spans="1:2" x14ac:dyDescent="0.25">
      <c r="A3" s="46" t="s">
        <v>27</v>
      </c>
      <c r="B3" s="12" t="s">
        <v>28</v>
      </c>
    </row>
    <row r="4" spans="1:2" ht="15.75" thickBot="1" x14ac:dyDescent="0.3">
      <c r="A4" s="47"/>
      <c r="B4" s="11" t="s">
        <v>29</v>
      </c>
    </row>
    <row r="5" spans="1:2" ht="15.75" thickBot="1" x14ac:dyDescent="0.3">
      <c r="A5" s="10" t="s">
        <v>30</v>
      </c>
      <c r="B5" s="14"/>
    </row>
    <row r="6" spans="1:2" x14ac:dyDescent="0.25">
      <c r="A6" s="46" t="s">
        <v>31</v>
      </c>
      <c r="B6" s="12" t="s">
        <v>32</v>
      </c>
    </row>
    <row r="7" spans="1:2" ht="15.75" thickBot="1" x14ac:dyDescent="0.3">
      <c r="A7" s="47"/>
      <c r="B7" s="11" t="s">
        <v>63</v>
      </c>
    </row>
    <row r="8" spans="1:2" ht="15.75" thickBot="1" x14ac:dyDescent="0.3">
      <c r="A8" s="10" t="s">
        <v>33</v>
      </c>
      <c r="B8" s="11" t="s">
        <v>34</v>
      </c>
    </row>
    <row r="9" spans="1:2" ht="15.75" thickBot="1" x14ac:dyDescent="0.3">
      <c r="A9" s="10" t="s">
        <v>35</v>
      </c>
      <c r="B9" s="11" t="s">
        <v>36</v>
      </c>
    </row>
    <row r="10" spans="1:2" ht="15.75" thickBot="1" x14ac:dyDescent="0.3">
      <c r="A10" s="10" t="s">
        <v>37</v>
      </c>
      <c r="B10" s="11" t="s">
        <v>38</v>
      </c>
    </row>
    <row r="11" spans="1:2" x14ac:dyDescent="0.25">
      <c r="A11" s="46" t="s">
        <v>39</v>
      </c>
      <c r="B11" s="12" t="s">
        <v>40</v>
      </c>
    </row>
    <row r="12" spans="1:2" x14ac:dyDescent="0.25">
      <c r="A12" s="48"/>
      <c r="B12" s="12" t="s">
        <v>64</v>
      </c>
    </row>
    <row r="13" spans="1:2" x14ac:dyDescent="0.25">
      <c r="A13" s="48"/>
      <c r="B13" s="12" t="s">
        <v>65</v>
      </c>
    </row>
    <row r="14" spans="1:2" x14ac:dyDescent="0.25">
      <c r="A14" s="48"/>
      <c r="B14" s="12" t="s">
        <v>66</v>
      </c>
    </row>
    <row r="15" spans="1:2" x14ac:dyDescent="0.25">
      <c r="A15" s="48"/>
      <c r="B15" s="12" t="s">
        <v>67</v>
      </c>
    </row>
    <row r="16" spans="1:2" ht="15.75" thickBot="1" x14ac:dyDescent="0.3">
      <c r="A16" s="47"/>
      <c r="B16" s="11" t="s">
        <v>68</v>
      </c>
    </row>
    <row r="17" spans="1:2" x14ac:dyDescent="0.25">
      <c r="A17" s="46" t="s">
        <v>41</v>
      </c>
      <c r="B17" s="12" t="s">
        <v>42</v>
      </c>
    </row>
    <row r="18" spans="1:2" x14ac:dyDescent="0.25">
      <c r="A18" s="48"/>
      <c r="B18" s="12" t="s">
        <v>69</v>
      </c>
    </row>
    <row r="19" spans="1:2" ht="15.75" thickBot="1" x14ac:dyDescent="0.3">
      <c r="A19" s="47"/>
      <c r="B19" s="11" t="s">
        <v>70</v>
      </c>
    </row>
    <row r="20" spans="1:2" ht="15.75" thickBot="1" x14ac:dyDescent="0.3">
      <c r="A20" s="10" t="s">
        <v>43</v>
      </c>
      <c r="B20" s="11" t="s">
        <v>44</v>
      </c>
    </row>
    <row r="21" spans="1:2" x14ac:dyDescent="0.25">
      <c r="A21" s="46" t="s">
        <v>45</v>
      </c>
      <c r="B21" s="12" t="s">
        <v>46</v>
      </c>
    </row>
    <row r="22" spans="1:2" ht="15.75" thickBot="1" x14ac:dyDescent="0.3">
      <c r="A22" s="47"/>
      <c r="B22" s="11" t="s">
        <v>47</v>
      </c>
    </row>
    <row r="23" spans="1:2" ht="15.75" thickBot="1" x14ac:dyDescent="0.3">
      <c r="A23" s="10" t="s">
        <v>48</v>
      </c>
      <c r="B23" s="11" t="s">
        <v>49</v>
      </c>
    </row>
    <row r="24" spans="1:2" ht="15.75" thickBot="1" x14ac:dyDescent="0.3">
      <c r="A24" s="10" t="s">
        <v>50</v>
      </c>
      <c r="B24" s="14"/>
    </row>
    <row r="25" spans="1:2" ht="15.75" thickBot="1" x14ac:dyDescent="0.3">
      <c r="A25" s="10" t="s">
        <v>51</v>
      </c>
      <c r="B25" s="11" t="s">
        <v>52</v>
      </c>
    </row>
    <row r="26" spans="1:2" x14ac:dyDescent="0.25">
      <c r="A26" s="46" t="s">
        <v>53</v>
      </c>
      <c r="B26" s="12" t="s">
        <v>46</v>
      </c>
    </row>
    <row r="27" spans="1:2" ht="15.75" thickBot="1" x14ac:dyDescent="0.3">
      <c r="A27" s="47"/>
      <c r="B27" s="11" t="s">
        <v>47</v>
      </c>
    </row>
    <row r="28" spans="1:2" ht="15.75" thickBot="1" x14ac:dyDescent="0.3">
      <c r="A28" s="10" t="s">
        <v>54</v>
      </c>
      <c r="B28" s="11" t="s">
        <v>55</v>
      </c>
    </row>
    <row r="29" spans="1:2" ht="15.75" thickBot="1" x14ac:dyDescent="0.3">
      <c r="A29" s="10" t="s">
        <v>56</v>
      </c>
      <c r="B29" s="11" t="s">
        <v>57</v>
      </c>
    </row>
    <row r="30" spans="1:2" x14ac:dyDescent="0.25">
      <c r="A30" s="46" t="s">
        <v>58</v>
      </c>
      <c r="B30" s="12" t="s">
        <v>59</v>
      </c>
    </row>
    <row r="31" spans="1:2" x14ac:dyDescent="0.25">
      <c r="A31" s="48"/>
      <c r="B31" s="12" t="s">
        <v>60</v>
      </c>
    </row>
    <row r="32" spans="1:2" x14ac:dyDescent="0.25">
      <c r="A32" s="48"/>
      <c r="B32" s="12" t="s">
        <v>61</v>
      </c>
    </row>
    <row r="33" spans="1:2" ht="15.75" thickBot="1" x14ac:dyDescent="0.3">
      <c r="A33" s="47"/>
      <c r="B33" s="11" t="s">
        <v>62</v>
      </c>
    </row>
  </sheetData>
  <mergeCells count="7">
    <mergeCell ref="A3:A4"/>
    <mergeCell ref="A17:A19"/>
    <mergeCell ref="A11:A16"/>
    <mergeCell ref="A6:A7"/>
    <mergeCell ref="A30:A33"/>
    <mergeCell ref="A26:A27"/>
    <mergeCell ref="A21:A22"/>
  </mergeCells>
  <pageMargins left="0.39370078740157483" right="0.39370078740157483" top="0.39370078740157483" bottom="0.39370078740157483" header="0.31496062992125984" footer="0.31496062992125984"/>
  <pageSetup paperSize="9" scale="6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I21-I22 dati_2019</vt:lpstr>
      <vt:lpstr>Metadati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 Širova</dc:creator>
  <cp:lastModifiedBy>Signe Širova</cp:lastModifiedBy>
  <cp:lastPrinted>2020-07-13T14:24:56Z</cp:lastPrinted>
  <dcterms:created xsi:type="dcterms:W3CDTF">2018-06-04T06:56:30Z</dcterms:created>
  <dcterms:modified xsi:type="dcterms:W3CDTF">2020-07-13T14:25:50Z</dcterms:modified>
</cp:coreProperties>
</file>