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4_12mēn\"/>
    </mc:Choice>
  </mc:AlternateContent>
  <xr:revisionPtr revIDLastSave="0" documentId="13_ncr:1_{ADD3E55F-C93D-4033-A09E-E1E0B9D3AC37}" xr6:coauthVersionLast="47" xr6:coauthVersionMax="47" xr10:uidLastSave="{00000000-0000-0000-0000-000000000000}"/>
  <bookViews>
    <workbookView xWindow="-120" yWindow="-120" windowWidth="29040" windowHeight="15720" firstSheet="3" activeTab="3" xr2:uid="{030120BA-AC3E-4D7C-85A7-5E489EE5873A}"/>
  </bookViews>
  <sheets>
    <sheet name="1.cet_izmekl" sheetId="13" state="hidden" r:id="rId1"/>
    <sheet name="2.cet_izmekl" sheetId="18" state="hidden" r:id="rId2"/>
    <sheet name="3.cet_izmekl" sheetId="24" state="hidden" r:id="rId3"/>
    <sheet name="2024_12" sheetId="41" r:id="rId4"/>
  </sheets>
  <definedNames>
    <definedName name="_xlnm._FilterDatabase" localSheetId="1" hidden="1">'2.cet_izmekl'!$A$4:$M$4</definedName>
    <definedName name="_xlnm._FilterDatabase" localSheetId="2" hidden="1">'3.cet_izmekl'!$A$4:$O$4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1" l="1"/>
  <c r="I91" i="41" l="1"/>
  <c r="I90" i="41"/>
  <c r="I89" i="41"/>
  <c r="I88" i="41"/>
  <c r="I87" i="41"/>
  <c r="I86" i="41"/>
  <c r="I85" i="41"/>
  <c r="I84" i="41"/>
  <c r="I83" i="41"/>
  <c r="I82" i="41"/>
  <c r="I81" i="41"/>
  <c r="I80" i="41"/>
  <c r="I79" i="41"/>
  <c r="I78" i="41"/>
  <c r="I77" i="41"/>
  <c r="I76" i="41"/>
  <c r="I75" i="41"/>
  <c r="I74" i="41"/>
  <c r="I73" i="41"/>
  <c r="I72" i="41"/>
  <c r="I71" i="41"/>
  <c r="I70" i="41"/>
  <c r="I69" i="41"/>
  <c r="I68" i="41"/>
  <c r="I67" i="41"/>
  <c r="I66" i="41"/>
  <c r="I65" i="41"/>
  <c r="I64" i="41"/>
  <c r="I63" i="41"/>
  <c r="I62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I10" i="41"/>
  <c r="I9" i="41"/>
  <c r="I8" i="41"/>
  <c r="J7" i="41"/>
  <c r="H7" i="41"/>
  <c r="G7" i="41"/>
  <c r="I7" i="41" l="1"/>
  <c r="L3" i="24" l="1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5" i="24"/>
  <c r="L1" i="24"/>
  <c r="M3" i="18"/>
  <c r="L3" i="18"/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5" i="18"/>
  <c r="M5" i="13"/>
  <c r="H4" i="13" l="1"/>
  <c r="I4" i="13"/>
  <c r="J4" i="13"/>
  <c r="K4" i="13"/>
  <c r="L4" i="13"/>
  <c r="G4" i="13"/>
  <c r="M6" i="13"/>
  <c r="M4" i="13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</calcChain>
</file>

<file path=xl/sharedStrings.xml><?xml version="1.0" encoding="utf-8"?>
<sst xmlns="http://schemas.openxmlformats.org/spreadsheetml/2006/main" count="1294" uniqueCount="228">
  <si>
    <t>Pārskats par noslēgtiem līgumiem un veikto darba apjomu laboratoriskiem un histoloģiskiem pakalpojumiem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</si>
  <si>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</si>
  <si>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</si>
  <si>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</si>
  <si>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</si>
  <si>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</si>
  <si>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</si>
  <si>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Veiktais darbs līguma ietvaros, EUR</t>
  </si>
  <si>
    <t>LIEPĀJAS REĢIONĀLĀ SLIMNĪCA, Sabiedrība ar ierobežotu atbildību</t>
  </si>
  <si>
    <t>AP52</t>
  </si>
  <si>
    <t>Histoloģiskie izmeklējumi</t>
  </si>
  <si>
    <t>170020401AP52</t>
  </si>
  <si>
    <t>Ziemeļkurzemes reģionālā slimnīca, SIA</t>
  </si>
  <si>
    <t>Ventspils poliklīnika, Pašvaldības SIA</t>
  </si>
  <si>
    <t>Tukuma slimnīca, Sabiedrība ar ierobežotu atbildību</t>
  </si>
  <si>
    <t>900200046AP52</t>
  </si>
  <si>
    <t>BALT INFO LAB, Sabiedrība ar ierobežotu atbildību</t>
  </si>
  <si>
    <t>Rīgas Austrumu klīniskā universitātes slimnīca, SIA</t>
  </si>
  <si>
    <t>10000234AP52</t>
  </si>
  <si>
    <t>Pārtikas drošības, dzīvnieku veselības un vides zinātniskais institūts "BIOR"</t>
  </si>
  <si>
    <t>iVF Riga, SIA</t>
  </si>
  <si>
    <t>Paula Stradiņa klīniskā universitātes slimnīca, Valsts sabiedrība ar ierobežotu atbildību</t>
  </si>
  <si>
    <t>10011803AP52</t>
  </si>
  <si>
    <t>Bērnu klīniskā universitātes slimnīca, Valsts sabiedrība ar ierobežotu atbildību</t>
  </si>
  <si>
    <t>10011804AP52</t>
  </si>
  <si>
    <t>Rīgas psihiatrijas un narkoloģijas centrs, Valsts sabiedrība ar ierobežotu atbildību</t>
  </si>
  <si>
    <t>Rīgas 2. slimnīca, SIA</t>
  </si>
  <si>
    <t>Latvijas Jūras medicīnas centrs, Akciju sabiedrība</t>
  </si>
  <si>
    <t>Iekšlietu ministrijas poliklīnika, Valsts sabiedrība ar ierobežotu atbildību</t>
  </si>
  <si>
    <t>Dziedniecība, Sabiedrība ar ierobežotu atbildību</t>
  </si>
  <si>
    <t>VESELĪBAS CENTRS 4, Sabiedrība ar ierobežotu atbildību</t>
  </si>
  <si>
    <t>NMS Laboratorija, SIA</t>
  </si>
  <si>
    <t>CENTRĀLĀ LABORATORIJA, Sabiedrība ar ierobežotu atbildību</t>
  </si>
  <si>
    <t>10068302AP52</t>
  </si>
  <si>
    <t>E.GULBJA LABORATORIJA, Sabiedrība ar ierobežotu atbildību</t>
  </si>
  <si>
    <t>Akadēmiskā histoloģijas laboratorija, SIA</t>
  </si>
  <si>
    <t>19164063AP52</t>
  </si>
  <si>
    <t>GENERA, SIA</t>
  </si>
  <si>
    <t>Jūrmalas slimnīca, Sabiedrība ar ierobežotu atbildību</t>
  </si>
  <si>
    <t>Kauguru veselības centrs, Pašvaldības sabiedrība ar ierobežotu atbildību</t>
  </si>
  <si>
    <t>Latgale</t>
  </si>
  <si>
    <t>Daugavpils reģionālā slimnīca, Sabiedrība ar ierobežotu atbildību</t>
  </si>
  <si>
    <t>50020401AP52</t>
  </si>
  <si>
    <t>DERMATOVENEROLOGS, Sabiedrība ar ierobežotu atbildību</t>
  </si>
  <si>
    <t>RĒZEKNES SLIMNĪCA, Sabiedrība ar ierobežotu atbildību</t>
  </si>
  <si>
    <t>210020301AP52</t>
  </si>
  <si>
    <t>Ludzas medicīnas centrs, Sabiedrība ar ierobežotu atbildību</t>
  </si>
  <si>
    <t>Vidzeme</t>
  </si>
  <si>
    <t>Vidzemes slimnīca, Sabiedrība ar ierobežotu atbildību</t>
  </si>
  <si>
    <t>Alūksnes slimnīca, Sabiedrība ar ierobežotu atbildību</t>
  </si>
  <si>
    <t>Zemgale</t>
  </si>
  <si>
    <t>JELGAVAS PILSĒTAS SLIMNĪCA, SIA</t>
  </si>
  <si>
    <t>90020301AP52</t>
  </si>
  <si>
    <t>Jēkabpils reģionālā slimnīca, Sabiedrība ar ierobežotu atbildību</t>
  </si>
  <si>
    <t>Aizkraukles slimnīca, Sabiedrība ar ierobežotu atbildību</t>
  </si>
  <si>
    <t>Bauskas slimnīca, SIA</t>
  </si>
  <si>
    <t>Dobeles un apkārtnes slimnīca, SIA</t>
  </si>
  <si>
    <t>Ogres rajona slimnīca, Sabiedrība ar ierobežotu atbildību</t>
  </si>
  <si>
    <t>AP53</t>
  </si>
  <si>
    <t>Laboratorijas pakalpojumi</t>
  </si>
  <si>
    <t>270020302AP53</t>
  </si>
  <si>
    <t>270024101AP53</t>
  </si>
  <si>
    <t>900200046AP53</t>
  </si>
  <si>
    <t>10000190AP53</t>
  </si>
  <si>
    <t>10000234AP53</t>
  </si>
  <si>
    <t>10000297AP53</t>
  </si>
  <si>
    <t>10001433AP53</t>
  </si>
  <si>
    <t>10011803AP53</t>
  </si>
  <si>
    <t>10011804AP53</t>
  </si>
  <si>
    <t>10012202AP53</t>
  </si>
  <si>
    <t>10020302AP53</t>
  </si>
  <si>
    <t>10040307AP53</t>
  </si>
  <si>
    <t>10054109AP53</t>
  </si>
  <si>
    <t>10064111AP53</t>
  </si>
  <si>
    <t>10064114AP53</t>
  </si>
  <si>
    <t>10068301AP53</t>
  </si>
  <si>
    <t>10068302AP53</t>
  </si>
  <si>
    <t>10068303AP53</t>
  </si>
  <si>
    <t>19268301AP53</t>
  </si>
  <si>
    <t>130020302AP53</t>
  </si>
  <si>
    <t>130024102AP53</t>
  </si>
  <si>
    <t>50020401AP53</t>
  </si>
  <si>
    <t>50043801AP53</t>
  </si>
  <si>
    <t>680200030AP53</t>
  </si>
  <si>
    <t>250000092AP53</t>
  </si>
  <si>
    <t>360200027AP53</t>
  </si>
  <si>
    <t>110000048AP53</t>
  </si>
  <si>
    <t>320200001AP53</t>
  </si>
  <si>
    <t>400200024AP53</t>
  </si>
  <si>
    <t>460200036AP53</t>
  </si>
  <si>
    <t>740200008AP53</t>
  </si>
  <si>
    <t>AP68</t>
  </si>
  <si>
    <t>Mutāciju noteikšana audzēju šūnās</t>
  </si>
  <si>
    <t>10000234AP68</t>
  </si>
  <si>
    <t>AP129</t>
  </si>
  <si>
    <t>HLA noteikšana transplantācijas pakalpojumiem</t>
  </si>
  <si>
    <t>10011803AP129</t>
  </si>
  <si>
    <t>AP133</t>
  </si>
  <si>
    <t>Reto slimību laboratorā diagnostika</t>
  </si>
  <si>
    <t>10011804AP133</t>
  </si>
  <si>
    <t>AP134</t>
  </si>
  <si>
    <t>Laboratoriskie izmeklējumi pacientiem ar ļaundabīgo audzēju</t>
  </si>
  <si>
    <t>270020302AP134</t>
  </si>
  <si>
    <t>270024101AP134</t>
  </si>
  <si>
    <t>900200046AP134</t>
  </si>
  <si>
    <t>10000190AP134</t>
  </si>
  <si>
    <t>10000234AP134</t>
  </si>
  <si>
    <t>10001433AP134</t>
  </si>
  <si>
    <t>10011803AP134</t>
  </si>
  <si>
    <t>10011804AP134</t>
  </si>
  <si>
    <t>10040307AP134</t>
  </si>
  <si>
    <t>10054109AP134</t>
  </si>
  <si>
    <t>10064111AP134</t>
  </si>
  <si>
    <t>10064114AP134</t>
  </si>
  <si>
    <t>10068301AP134</t>
  </si>
  <si>
    <t>10068302AP134</t>
  </si>
  <si>
    <t>10068303AP134</t>
  </si>
  <si>
    <t>19268301AP134</t>
  </si>
  <si>
    <t>130020302AP134</t>
  </si>
  <si>
    <t>130024102AP134</t>
  </si>
  <si>
    <t>50020401AP134</t>
  </si>
  <si>
    <t>680200030AP134</t>
  </si>
  <si>
    <t>250000092AP134</t>
  </si>
  <si>
    <t>360200027AP134</t>
  </si>
  <si>
    <t>110000048AP134</t>
  </si>
  <si>
    <t>320200001AP134</t>
  </si>
  <si>
    <t>400200024AP134</t>
  </si>
  <si>
    <t>460200036AP134</t>
  </si>
  <si>
    <t>740200008AP134</t>
  </si>
  <si>
    <t>Rīga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</si>
  <si>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- 31.marts</t>
    </r>
  </si>
  <si>
    <t>Laboratorisko pakalpojumu izmeklējumu skaits pa rēķinu veidiem</t>
  </si>
  <si>
    <t>TN Nosaukums (pakalpojuma sniedzēja)</t>
  </si>
  <si>
    <t>ĀI kods (pakalpojumu sniedzēja)</t>
  </si>
  <si>
    <t>ĀI nosaukums (pakalpojumu sniedzēja)</t>
  </si>
  <si>
    <t>Pakalpojumu programmas kods</t>
  </si>
  <si>
    <t>Pakalpojumu programmas nosaukums</t>
  </si>
  <si>
    <t>Nav norādīts rēķina veids</t>
  </si>
  <si>
    <t>AP3L</t>
  </si>
  <si>
    <t>APES01</t>
  </si>
  <si>
    <t>APLG</t>
  </si>
  <si>
    <t>APSV</t>
  </si>
  <si>
    <t>Kopā</t>
  </si>
  <si>
    <t>t.sk.  Uz AP3L rēķinu</t>
  </si>
  <si>
    <t>KOPĀ</t>
  </si>
  <si>
    <t>010000190</t>
  </si>
  <si>
    <t>010000234</t>
  </si>
  <si>
    <t>010000297</t>
  </si>
  <si>
    <t>010001433</t>
  </si>
  <si>
    <t>010011803</t>
  </si>
  <si>
    <t>010011804</t>
  </si>
  <si>
    <t>010012202</t>
  </si>
  <si>
    <t>010020302</t>
  </si>
  <si>
    <t>010040307</t>
  </si>
  <si>
    <t>010054109</t>
  </si>
  <si>
    <t>010064111</t>
  </si>
  <si>
    <t>010064114</t>
  </si>
  <si>
    <t>010068301</t>
  </si>
  <si>
    <t>010068302</t>
  </si>
  <si>
    <t>010068303</t>
  </si>
  <si>
    <t>019164063</t>
  </si>
  <si>
    <t>019268301</t>
  </si>
  <si>
    <t>130020302</t>
  </si>
  <si>
    <t>130024102</t>
  </si>
  <si>
    <t>090020301</t>
  </si>
  <si>
    <t>110000048</t>
  </si>
  <si>
    <t>320200001</t>
  </si>
  <si>
    <t>400200024</t>
  </si>
  <si>
    <t>460200036</t>
  </si>
  <si>
    <t>740200008</t>
  </si>
  <si>
    <t>050020401</t>
  </si>
  <si>
    <t>050043801</t>
  </si>
  <si>
    <t>210020301</t>
  </si>
  <si>
    <t>680200030</t>
  </si>
  <si>
    <t>Kurzeme</t>
  </si>
  <si>
    <t>170020401</t>
  </si>
  <si>
    <t>270020302</t>
  </si>
  <si>
    <t>270024101</t>
  </si>
  <si>
    <t>900200046</t>
  </si>
  <si>
    <t>250000092</t>
  </si>
  <si>
    <t>360200027</t>
  </si>
  <si>
    <t>*netiek iekļautas manipulācijas 04002 -04006</t>
  </si>
  <si>
    <t>*netiek iekļautas piemaksas</t>
  </si>
  <si>
    <r>
      <t xml:space="preserve">Pārskata periods: </t>
    </r>
    <r>
      <rPr>
        <sz val="10"/>
        <rFont val="Calibri"/>
        <family val="2"/>
        <charset val="186"/>
        <scheme val="minor"/>
      </rPr>
      <t>2023. gada   1.janvāris - 30.jūnijs</t>
    </r>
  </si>
  <si>
    <t>Nav norādīts</t>
  </si>
  <si>
    <t>Grand Total</t>
  </si>
  <si>
    <t>t.sk. AP3L rēķinā</t>
  </si>
  <si>
    <t>Rīgas nodaļa</t>
  </si>
  <si>
    <t>Kurzemes nodaļa</t>
  </si>
  <si>
    <t>Vidzemes nodaļa</t>
  </si>
  <si>
    <t>Zemgales nodaļa</t>
  </si>
  <si>
    <t>Latgales nodaļa</t>
  </si>
  <si>
    <t>NVD Kurzemes nodaļa</t>
  </si>
  <si>
    <t>NVD Latgales nodaļa</t>
  </si>
  <si>
    <t>NVD Rīgas nodaļa</t>
  </si>
  <si>
    <t>NVD Vidzemes nodaļa</t>
  </si>
  <si>
    <t>NVD Zemgales nodaļa</t>
  </si>
  <si>
    <t>AP136</t>
  </si>
  <si>
    <t>AP71</t>
  </si>
  <si>
    <t>Laboratorijas pakalpojumi uzņemšanas nodaļā</t>
  </si>
  <si>
    <t>References laboratorijas pakalpojumi</t>
  </si>
  <si>
    <t xml:space="preserve">Līguma summa gadam, EUR </t>
  </si>
  <si>
    <t>Veiktais darbs, EUR</t>
  </si>
  <si>
    <t>Līguma izpilde "+"pārstrāde, "-" neizpilde, EUR</t>
  </si>
  <si>
    <t xml:space="preserve">Izmeklējumu, manipulāciju skaits pārskata periodā
</t>
  </si>
  <si>
    <r>
      <t xml:space="preserve">Pārskata periods: </t>
    </r>
    <r>
      <rPr>
        <sz val="12"/>
        <rFont val="Calibri"/>
        <family val="2"/>
        <charset val="186"/>
        <scheme val="minor"/>
      </rPr>
      <t>2024. gada   1.janvāris - 31.decembris</t>
    </r>
  </si>
  <si>
    <t>LIEPĀJAS REĢIONĀLĀ SLIMNĪCA, SIA</t>
  </si>
  <si>
    <t>Tukuma slimnīca, SIA</t>
  </si>
  <si>
    <t>RĒZEKNES SLIMNĪCA, SIA</t>
  </si>
  <si>
    <t>Daugavpils reģionālā slimnīca, SIA</t>
  </si>
  <si>
    <t>DERMATOVENEROLOGS, SIA</t>
  </si>
  <si>
    <t>Ludzas medicīnas centrs, SIA</t>
  </si>
  <si>
    <t>BALT INFO LAB, SIA</t>
  </si>
  <si>
    <t>Traumatoloģijas un ortopēdijas slimnīca, Valsts SIA</t>
  </si>
  <si>
    <t>Paula Stradiņa klīniskā universitātes slimnīca, Valsts SIA</t>
  </si>
  <si>
    <t>Bērnu klīniskā universitātes slimnīca, Valsts SIA</t>
  </si>
  <si>
    <t>Rīgas psihiatrijas un narkoloģijas centrs, Valsts SIA</t>
  </si>
  <si>
    <t>Iekšlietu ministrijas poliklīnika, Valsts SIA</t>
  </si>
  <si>
    <t>Dziedniecība, SIA</t>
  </si>
  <si>
    <t>VESELĪBAS CENTRS 4, SIA</t>
  </si>
  <si>
    <t>CENTRĀLĀ LABORATORIJA, SIA</t>
  </si>
  <si>
    <t>E.GULBJA LABORATORIJA, SIA</t>
  </si>
  <si>
    <t>Jūrmalas slimnīca, SIA</t>
  </si>
  <si>
    <t>Vidzemes slimnīca, SIA</t>
  </si>
  <si>
    <t>Alūksnes slimnīca, SIA</t>
  </si>
  <si>
    <t>Jēkabpils reģionālā slimnīca, SIA</t>
  </si>
  <si>
    <t>Aizkraukles slimnīca, SIA</t>
  </si>
  <si>
    <t>Ogres rajona slimnīca,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</si>
</sst>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23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  <font>
      <b/>
      <sz val="8"/>
      <name val="Calibri Light"/>
      <family val="2"/>
      <charset val="186"/>
      <scheme val="maj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13" fillId="0" borderId="0" xfId="0" applyFont="1"/>
    <xf numFmtId="0" fontId="15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6" fillId="0" borderId="0" xfId="0" applyFont="1" applyAlignment="1">
      <alignment horizontal="center" vertical="center"/>
    </xf>
    <xf numFmtId="164" fontId="4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6" fillId="0" borderId="0" xfId="0" applyFont="1"/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/>
    <xf numFmtId="164" fontId="18" fillId="0" borderId="1" xfId="0" applyNumberFormat="1" applyFont="1" applyBorder="1" applyAlignment="1">
      <alignment horizontal="center" vertical="center" wrapText="1"/>
    </xf>
    <xf numFmtId="164" fontId="19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10" fillId="2" borderId="0" xfId="1" applyFont="1" applyFill="1" applyAlignment="1">
      <alignment horizontal="left" vertical="center"/>
    </xf>
    <xf numFmtId="0" fontId="19" fillId="0" borderId="0" xfId="0" applyFont="1"/>
    <xf numFmtId="0" fontId="19" fillId="0" borderId="1" xfId="0" applyFont="1" applyBorder="1"/>
    <xf numFmtId="164" fontId="19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1" fillId="3" borderId="0" xfId="1" applyNumberFormat="1" applyFont="1" applyFill="1" applyAlignment="1">
      <alignment horizontal="right" vertical="center" wrapText="1"/>
    </xf>
    <xf numFmtId="0" fontId="3" fillId="3" borderId="0" xfId="1" applyFont="1" applyFill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/>
    <xf numFmtId="0" fontId="3" fillId="3" borderId="1" xfId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2" borderId="0" xfId="1" applyFont="1" applyFill="1"/>
    <xf numFmtId="0" fontId="20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" fontId="3" fillId="3" borderId="1" xfId="1" applyNumberFormat="1" applyFont="1" applyFill="1" applyBorder="1" applyAlignment="1">
      <alignment vertical="center" wrapText="1"/>
    </xf>
    <xf numFmtId="4" fontId="9" fillId="0" borderId="1" xfId="1" applyNumberFormat="1" applyFont="1" applyBorder="1" applyAlignment="1">
      <alignment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vertical="center"/>
    </xf>
    <xf numFmtId="4" fontId="22" fillId="4" borderId="1" xfId="1" applyNumberFormat="1" applyFont="1" applyFill="1" applyBorder="1" applyAlignment="1">
      <alignment vertical="center" wrapText="1"/>
    </xf>
    <xf numFmtId="4" fontId="21" fillId="0" borderId="1" xfId="1" applyNumberFormat="1" applyFont="1" applyBorder="1" applyAlignment="1">
      <alignment vertical="center" wrapText="1"/>
    </xf>
    <xf numFmtId="4" fontId="7" fillId="5" borderId="1" xfId="1" applyNumberFormat="1" applyFont="1" applyFill="1" applyBorder="1" applyAlignment="1">
      <alignment horizontal="center" vertical="center" wrapText="1"/>
    </xf>
    <xf numFmtId="3" fontId="22" fillId="4" borderId="1" xfId="1" applyNumberFormat="1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5" fillId="0" borderId="0" xfId="1" applyNumberFormat="1" applyFont="1" applyAlignment="1">
      <alignment horizontal="center" vertical="center" wrapText="1"/>
    </xf>
  </cellXfs>
  <cellStyles count="4">
    <cellStyle name="Normal" xfId="0" builtinId="0"/>
    <cellStyle name="Normal 2" xfId="1" xr:uid="{010B7527-76E2-4CA2-9C53-10BEE26FA434}"/>
    <cellStyle name="Normal 2 2" xfId="2" xr:uid="{C0AE1453-1E71-4B7C-88EC-5A7ACE1DA09D}"/>
    <cellStyle name="Normal 2 2 2" xfId="3" xr:uid="{8FF36315-D5A8-4A59-8BED-6D88E6768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2D97-0269-4125-A055-D6F2B534013A}">
  <sheetPr>
    <tabColor theme="0" tint="-4.9989318521683403E-2"/>
  </sheetPr>
  <dimension ref="A1:M51"/>
  <sheetViews>
    <sheetView zoomScale="84" zoomScaleNormal="84" workbookViewId="0">
      <pane ySplit="4" topLeftCell="A5" activePane="bottomLeft" state="frozen"/>
      <selection pane="bottomLeft" activeCell="A3" sqref="A3:F3"/>
    </sheetView>
  </sheetViews>
  <sheetFormatPr defaultColWidth="9.21875" defaultRowHeight="15.75" x14ac:dyDescent="0.25"/>
  <cols>
    <col min="1" max="1" width="25.109375" style="12" customWidth="1"/>
    <col min="2" max="2" width="14.5546875" style="12" customWidth="1"/>
    <col min="3" max="3" width="18.109375" style="12" customWidth="1"/>
    <col min="4" max="4" width="20.109375" style="12" customWidth="1"/>
    <col min="5" max="5" width="25.5546875" style="12" customWidth="1"/>
    <col min="6" max="6" width="16.77734375" style="12" customWidth="1"/>
    <col min="7" max="7" width="15.21875" style="12" customWidth="1"/>
    <col min="8" max="8" width="11.109375" style="12" bestFit="1" customWidth="1"/>
    <col min="9" max="11" width="9.21875" style="12" bestFit="1" customWidth="1"/>
    <col min="12" max="12" width="11.109375" style="27" bestFit="1" customWidth="1"/>
    <col min="13" max="13" width="17.5546875" style="19" customWidth="1"/>
    <col min="14" max="16384" width="9.21875" style="12"/>
  </cols>
  <sheetData>
    <row r="1" spans="1:13" ht="32.1" customHeight="1" x14ac:dyDescent="0.25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27" customHeight="1" x14ac:dyDescent="0.25">
      <c r="A2" s="3" t="s">
        <v>130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47.25" x14ac:dyDescent="0.25">
      <c r="A3" s="14" t="s">
        <v>132</v>
      </c>
      <c r="B3" s="14" t="s">
        <v>133</v>
      </c>
      <c r="C3" s="14" t="s">
        <v>134</v>
      </c>
      <c r="D3" s="14" t="s">
        <v>135</v>
      </c>
      <c r="E3" s="14" t="s">
        <v>136</v>
      </c>
      <c r="F3" s="15" t="s">
        <v>6</v>
      </c>
      <c r="G3" s="14" t="s">
        <v>137</v>
      </c>
      <c r="H3" s="14" t="s">
        <v>138</v>
      </c>
      <c r="I3" s="14" t="s">
        <v>139</v>
      </c>
      <c r="J3" s="21" t="s">
        <v>140</v>
      </c>
      <c r="K3" s="14" t="s">
        <v>141</v>
      </c>
      <c r="L3" s="24" t="s">
        <v>142</v>
      </c>
      <c r="M3" s="28" t="s">
        <v>143</v>
      </c>
    </row>
    <row r="4" spans="1:13" x14ac:dyDescent="0.25">
      <c r="A4" s="70" t="s">
        <v>144</v>
      </c>
      <c r="B4" s="71"/>
      <c r="C4" s="71"/>
      <c r="D4" s="71"/>
      <c r="E4" s="71"/>
      <c r="F4" s="72"/>
      <c r="G4" s="23">
        <f>SUM(G5:G48)</f>
        <v>1516377</v>
      </c>
      <c r="H4" s="23">
        <f t="shared" ref="H4:M4" si="0">SUM(H5:H48)</f>
        <v>3207868</v>
      </c>
      <c r="I4" s="23">
        <f t="shared" si="0"/>
        <v>955</v>
      </c>
      <c r="J4" s="31">
        <f t="shared" si="0"/>
        <v>20</v>
      </c>
      <c r="K4" s="23">
        <f t="shared" si="0"/>
        <v>10971</v>
      </c>
      <c r="L4" s="25">
        <f t="shared" si="0"/>
        <v>4736191</v>
      </c>
      <c r="M4" s="29">
        <f t="shared" si="0"/>
        <v>4724245</v>
      </c>
    </row>
    <row r="5" spans="1:13" x14ac:dyDescent="0.25">
      <c r="A5" s="13" t="s">
        <v>129</v>
      </c>
      <c r="B5" s="13" t="s">
        <v>145</v>
      </c>
      <c r="C5" s="13" t="s">
        <v>16</v>
      </c>
      <c r="D5" s="13" t="s">
        <v>58</v>
      </c>
      <c r="E5" s="13" t="s">
        <v>59</v>
      </c>
      <c r="F5" s="16" t="s">
        <v>63</v>
      </c>
      <c r="G5" s="18">
        <v>608</v>
      </c>
      <c r="H5" s="18">
        <v>5352</v>
      </c>
      <c r="I5" s="18"/>
      <c r="J5" s="22"/>
      <c r="K5" s="18">
        <v>11</v>
      </c>
      <c r="L5" s="26">
        <v>5971</v>
      </c>
      <c r="M5" s="30">
        <f>G5+H5</f>
        <v>5960</v>
      </c>
    </row>
    <row r="6" spans="1:13" x14ac:dyDescent="0.25">
      <c r="A6" s="13" t="s">
        <v>129</v>
      </c>
      <c r="B6" s="13" t="s">
        <v>146</v>
      </c>
      <c r="C6" s="13" t="s">
        <v>17</v>
      </c>
      <c r="D6" s="13" t="s">
        <v>9</v>
      </c>
      <c r="E6" s="13" t="s">
        <v>10</v>
      </c>
      <c r="F6" s="16" t="s">
        <v>18</v>
      </c>
      <c r="G6" s="18">
        <v>982</v>
      </c>
      <c r="H6" s="18">
        <v>2384</v>
      </c>
      <c r="I6" s="18"/>
      <c r="J6" s="22"/>
      <c r="K6" s="18"/>
      <c r="L6" s="26">
        <v>3366</v>
      </c>
      <c r="M6" s="30">
        <f t="shared" ref="M6:M48" si="1">G6+H6</f>
        <v>3366</v>
      </c>
    </row>
    <row r="7" spans="1:13" x14ac:dyDescent="0.25">
      <c r="A7" s="13" t="s">
        <v>129</v>
      </c>
      <c r="B7" s="13" t="s">
        <v>146</v>
      </c>
      <c r="C7" s="13" t="s">
        <v>17</v>
      </c>
      <c r="D7" s="13" t="s">
        <v>58</v>
      </c>
      <c r="E7" s="13" t="s">
        <v>59</v>
      </c>
      <c r="F7" s="16" t="s">
        <v>64</v>
      </c>
      <c r="G7" s="18">
        <v>28257</v>
      </c>
      <c r="H7" s="18">
        <v>124259</v>
      </c>
      <c r="I7" s="18">
        <v>234</v>
      </c>
      <c r="J7" s="22"/>
      <c r="K7" s="18">
        <v>1347</v>
      </c>
      <c r="L7" s="26">
        <v>154097</v>
      </c>
      <c r="M7" s="30">
        <f t="shared" si="1"/>
        <v>152516</v>
      </c>
    </row>
    <row r="8" spans="1:13" x14ac:dyDescent="0.25">
      <c r="A8" s="13" t="s">
        <v>129</v>
      </c>
      <c r="B8" s="13" t="s">
        <v>146</v>
      </c>
      <c r="C8" s="13" t="s">
        <v>17</v>
      </c>
      <c r="D8" s="13" t="s">
        <v>91</v>
      </c>
      <c r="E8" s="13" t="s">
        <v>92</v>
      </c>
      <c r="F8" s="16" t="s">
        <v>93</v>
      </c>
      <c r="G8" s="18"/>
      <c r="H8" s="18">
        <v>283</v>
      </c>
      <c r="I8" s="18"/>
      <c r="J8" s="22"/>
      <c r="K8" s="18"/>
      <c r="L8" s="26">
        <v>283</v>
      </c>
      <c r="M8" s="30">
        <f t="shared" si="1"/>
        <v>283</v>
      </c>
    </row>
    <row r="9" spans="1:13" x14ac:dyDescent="0.25">
      <c r="A9" s="13" t="s">
        <v>129</v>
      </c>
      <c r="B9" s="13" t="s">
        <v>147</v>
      </c>
      <c r="C9" s="13" t="s">
        <v>19</v>
      </c>
      <c r="D9" s="13" t="s">
        <v>58</v>
      </c>
      <c r="E9" s="13" t="s">
        <v>59</v>
      </c>
      <c r="F9" s="16" t="s">
        <v>65</v>
      </c>
      <c r="G9" s="18"/>
      <c r="H9" s="18">
        <v>5</v>
      </c>
      <c r="I9" s="18"/>
      <c r="J9" s="22"/>
      <c r="K9" s="18"/>
      <c r="L9" s="26">
        <v>5</v>
      </c>
      <c r="M9" s="30">
        <f t="shared" si="1"/>
        <v>5</v>
      </c>
    </row>
    <row r="10" spans="1:13" x14ac:dyDescent="0.25">
      <c r="A10" s="13" t="s">
        <v>129</v>
      </c>
      <c r="B10" s="13" t="s">
        <v>148</v>
      </c>
      <c r="C10" s="13" t="s">
        <v>20</v>
      </c>
      <c r="D10" s="13" t="s">
        <v>58</v>
      </c>
      <c r="E10" s="13" t="s">
        <v>59</v>
      </c>
      <c r="F10" s="16" t="s">
        <v>66</v>
      </c>
      <c r="G10" s="18">
        <v>139</v>
      </c>
      <c r="H10" s="18">
        <v>72</v>
      </c>
      <c r="I10" s="18"/>
      <c r="J10" s="22"/>
      <c r="K10" s="18"/>
      <c r="L10" s="26">
        <v>211</v>
      </c>
      <c r="M10" s="30">
        <f t="shared" si="1"/>
        <v>211</v>
      </c>
    </row>
    <row r="11" spans="1:13" x14ac:dyDescent="0.25">
      <c r="A11" s="13" t="s">
        <v>129</v>
      </c>
      <c r="B11" s="13" t="s">
        <v>149</v>
      </c>
      <c r="C11" s="13" t="s">
        <v>21</v>
      </c>
      <c r="D11" s="13" t="s">
        <v>94</v>
      </c>
      <c r="E11" s="13" t="s">
        <v>95</v>
      </c>
      <c r="F11" s="16" t="s">
        <v>96</v>
      </c>
      <c r="G11" s="18">
        <v>143</v>
      </c>
      <c r="H11" s="18">
        <v>341</v>
      </c>
      <c r="I11" s="18"/>
      <c r="J11" s="22"/>
      <c r="K11" s="18"/>
      <c r="L11" s="26">
        <v>484</v>
      </c>
      <c r="M11" s="30">
        <f t="shared" si="1"/>
        <v>484</v>
      </c>
    </row>
    <row r="12" spans="1:13" x14ac:dyDescent="0.25">
      <c r="A12" s="13" t="s">
        <v>129</v>
      </c>
      <c r="B12" s="13" t="s">
        <v>149</v>
      </c>
      <c r="C12" s="13" t="s">
        <v>21</v>
      </c>
      <c r="D12" s="13" t="s">
        <v>9</v>
      </c>
      <c r="E12" s="13" t="s">
        <v>10</v>
      </c>
      <c r="F12" s="16" t="s">
        <v>22</v>
      </c>
      <c r="G12" s="18">
        <v>217</v>
      </c>
      <c r="H12" s="18">
        <v>889</v>
      </c>
      <c r="I12" s="18"/>
      <c r="J12" s="22"/>
      <c r="K12" s="18"/>
      <c r="L12" s="26">
        <v>1106</v>
      </c>
      <c r="M12" s="30">
        <f t="shared" si="1"/>
        <v>1106</v>
      </c>
    </row>
    <row r="13" spans="1:13" x14ac:dyDescent="0.25">
      <c r="A13" s="13" t="s">
        <v>129</v>
      </c>
      <c r="B13" s="13" t="s">
        <v>149</v>
      </c>
      <c r="C13" s="13" t="s">
        <v>21</v>
      </c>
      <c r="D13" s="13" t="s">
        <v>58</v>
      </c>
      <c r="E13" s="13" t="s">
        <v>59</v>
      </c>
      <c r="F13" s="16" t="s">
        <v>67</v>
      </c>
      <c r="G13" s="18">
        <v>35185</v>
      </c>
      <c r="H13" s="18">
        <v>104197</v>
      </c>
      <c r="I13" s="18">
        <v>706</v>
      </c>
      <c r="J13" s="22"/>
      <c r="K13" s="18">
        <v>117</v>
      </c>
      <c r="L13" s="26">
        <v>140205</v>
      </c>
      <c r="M13" s="30">
        <f t="shared" si="1"/>
        <v>139382</v>
      </c>
    </row>
    <row r="14" spans="1:13" x14ac:dyDescent="0.25">
      <c r="A14" s="13" t="s">
        <v>129</v>
      </c>
      <c r="B14" s="13" t="s">
        <v>150</v>
      </c>
      <c r="C14" s="13" t="s">
        <v>23</v>
      </c>
      <c r="D14" s="13" t="s">
        <v>97</v>
      </c>
      <c r="E14" s="13" t="s">
        <v>98</v>
      </c>
      <c r="F14" s="16" t="s">
        <v>99</v>
      </c>
      <c r="G14" s="18">
        <v>22</v>
      </c>
      <c r="H14" s="18">
        <v>184</v>
      </c>
      <c r="I14" s="18"/>
      <c r="J14" s="22"/>
      <c r="K14" s="18"/>
      <c r="L14" s="26">
        <v>206</v>
      </c>
      <c r="M14" s="30">
        <f t="shared" si="1"/>
        <v>206</v>
      </c>
    </row>
    <row r="15" spans="1:13" x14ac:dyDescent="0.25">
      <c r="A15" s="13" t="s">
        <v>129</v>
      </c>
      <c r="B15" s="13" t="s">
        <v>150</v>
      </c>
      <c r="C15" s="13" t="s">
        <v>23</v>
      </c>
      <c r="D15" s="13" t="s">
        <v>9</v>
      </c>
      <c r="E15" s="13" t="s">
        <v>10</v>
      </c>
      <c r="F15" s="16" t="s">
        <v>24</v>
      </c>
      <c r="G15" s="18">
        <v>297</v>
      </c>
      <c r="H15" s="18">
        <v>484</v>
      </c>
      <c r="I15" s="18"/>
      <c r="J15" s="22"/>
      <c r="K15" s="18"/>
      <c r="L15" s="26">
        <v>781</v>
      </c>
      <c r="M15" s="30">
        <f t="shared" si="1"/>
        <v>781</v>
      </c>
    </row>
    <row r="16" spans="1:13" x14ac:dyDescent="0.25">
      <c r="A16" s="13" t="s">
        <v>129</v>
      </c>
      <c r="B16" s="13" t="s">
        <v>150</v>
      </c>
      <c r="C16" s="13" t="s">
        <v>23</v>
      </c>
      <c r="D16" s="13" t="s">
        <v>58</v>
      </c>
      <c r="E16" s="13" t="s">
        <v>59</v>
      </c>
      <c r="F16" s="16" t="s">
        <v>68</v>
      </c>
      <c r="G16" s="18">
        <v>6733</v>
      </c>
      <c r="H16" s="18">
        <v>72194</v>
      </c>
      <c r="I16" s="18"/>
      <c r="J16" s="22"/>
      <c r="K16" s="18"/>
      <c r="L16" s="26">
        <v>78927</v>
      </c>
      <c r="M16" s="30">
        <f t="shared" si="1"/>
        <v>78927</v>
      </c>
    </row>
    <row r="17" spans="1:13" x14ac:dyDescent="0.25">
      <c r="A17" s="13" t="s">
        <v>129</v>
      </c>
      <c r="B17" s="13" t="s">
        <v>151</v>
      </c>
      <c r="C17" s="13" t="s">
        <v>25</v>
      </c>
      <c r="D17" s="13" t="s">
        <v>58</v>
      </c>
      <c r="E17" s="13" t="s">
        <v>59</v>
      </c>
      <c r="F17" s="16" t="s">
        <v>69</v>
      </c>
      <c r="G17" s="18">
        <v>81</v>
      </c>
      <c r="H17" s="18">
        <v>1023</v>
      </c>
      <c r="I17" s="18"/>
      <c r="J17" s="22"/>
      <c r="K17" s="18"/>
      <c r="L17" s="26">
        <v>1104</v>
      </c>
      <c r="M17" s="30">
        <f t="shared" si="1"/>
        <v>1104</v>
      </c>
    </row>
    <row r="18" spans="1:13" x14ac:dyDescent="0.25">
      <c r="A18" s="13" t="s">
        <v>129</v>
      </c>
      <c r="B18" s="13" t="s">
        <v>152</v>
      </c>
      <c r="C18" s="13" t="s">
        <v>26</v>
      </c>
      <c r="D18" s="13" t="s">
        <v>58</v>
      </c>
      <c r="E18" s="13" t="s">
        <v>59</v>
      </c>
      <c r="F18" s="16" t="s">
        <v>70</v>
      </c>
      <c r="G18" s="18">
        <v>783</v>
      </c>
      <c r="H18" s="18">
        <v>2950</v>
      </c>
      <c r="I18" s="18"/>
      <c r="J18" s="22"/>
      <c r="K18" s="18"/>
      <c r="L18" s="26">
        <v>3733</v>
      </c>
      <c r="M18" s="30">
        <f t="shared" si="1"/>
        <v>3733</v>
      </c>
    </row>
    <row r="19" spans="1:13" x14ac:dyDescent="0.25">
      <c r="A19" s="13" t="s">
        <v>129</v>
      </c>
      <c r="B19" s="13" t="s">
        <v>153</v>
      </c>
      <c r="C19" s="13" t="s">
        <v>27</v>
      </c>
      <c r="D19" s="13" t="s">
        <v>58</v>
      </c>
      <c r="E19" s="13" t="s">
        <v>59</v>
      </c>
      <c r="F19" s="16" t="s">
        <v>71</v>
      </c>
      <c r="G19" s="18"/>
      <c r="H19" s="18">
        <v>22377</v>
      </c>
      <c r="I19" s="18"/>
      <c r="J19" s="22"/>
      <c r="K19" s="18">
        <v>9</v>
      </c>
      <c r="L19" s="26">
        <v>22386</v>
      </c>
      <c r="M19" s="30">
        <f t="shared" si="1"/>
        <v>22377</v>
      </c>
    </row>
    <row r="20" spans="1:13" x14ac:dyDescent="0.25">
      <c r="A20" s="13" t="s">
        <v>129</v>
      </c>
      <c r="B20" s="13" t="s">
        <v>154</v>
      </c>
      <c r="C20" s="13" t="s">
        <v>28</v>
      </c>
      <c r="D20" s="13" t="s">
        <v>58</v>
      </c>
      <c r="E20" s="13" t="s">
        <v>59</v>
      </c>
      <c r="F20" s="16" t="s">
        <v>72</v>
      </c>
      <c r="G20" s="18">
        <v>938</v>
      </c>
      <c r="H20" s="18">
        <v>5662</v>
      </c>
      <c r="I20" s="18"/>
      <c r="J20" s="22"/>
      <c r="K20" s="18">
        <v>12</v>
      </c>
      <c r="L20" s="26">
        <v>6612</v>
      </c>
      <c r="M20" s="30">
        <f t="shared" si="1"/>
        <v>6600</v>
      </c>
    </row>
    <row r="21" spans="1:13" x14ac:dyDescent="0.25">
      <c r="A21" s="13" t="s">
        <v>129</v>
      </c>
      <c r="B21" s="13" t="s">
        <v>155</v>
      </c>
      <c r="C21" s="13" t="s">
        <v>29</v>
      </c>
      <c r="D21" s="13" t="s">
        <v>58</v>
      </c>
      <c r="E21" s="13" t="s">
        <v>59</v>
      </c>
      <c r="F21" s="16" t="s">
        <v>73</v>
      </c>
      <c r="G21" s="18">
        <v>12237</v>
      </c>
      <c r="H21" s="18">
        <v>76210</v>
      </c>
      <c r="I21" s="18"/>
      <c r="J21" s="22"/>
      <c r="K21" s="18">
        <v>26</v>
      </c>
      <c r="L21" s="26">
        <v>88473</v>
      </c>
      <c r="M21" s="30">
        <f t="shared" si="1"/>
        <v>88447</v>
      </c>
    </row>
    <row r="22" spans="1:13" x14ac:dyDescent="0.25">
      <c r="A22" s="13" t="s">
        <v>129</v>
      </c>
      <c r="B22" s="13" t="s">
        <v>156</v>
      </c>
      <c r="C22" s="13" t="s">
        <v>30</v>
      </c>
      <c r="D22" s="13" t="s">
        <v>58</v>
      </c>
      <c r="E22" s="13" t="s">
        <v>59</v>
      </c>
      <c r="F22" s="16" t="s">
        <v>74</v>
      </c>
      <c r="G22" s="18">
        <v>8698</v>
      </c>
      <c r="H22" s="18">
        <v>29853</v>
      </c>
      <c r="I22" s="18"/>
      <c r="J22" s="22">
        <v>2</v>
      </c>
      <c r="K22" s="18">
        <v>58</v>
      </c>
      <c r="L22" s="26">
        <v>38611</v>
      </c>
      <c r="M22" s="30">
        <f t="shared" si="1"/>
        <v>38551</v>
      </c>
    </row>
    <row r="23" spans="1:13" x14ac:dyDescent="0.25">
      <c r="A23" s="13" t="s">
        <v>129</v>
      </c>
      <c r="B23" s="13" t="s">
        <v>157</v>
      </c>
      <c r="C23" s="13" t="s">
        <v>31</v>
      </c>
      <c r="D23" s="13" t="s">
        <v>58</v>
      </c>
      <c r="E23" s="13" t="s">
        <v>59</v>
      </c>
      <c r="F23" s="16" t="s">
        <v>75</v>
      </c>
      <c r="G23" s="18">
        <v>42501</v>
      </c>
      <c r="H23" s="18">
        <v>277928</v>
      </c>
      <c r="I23" s="18"/>
      <c r="J23" s="22"/>
      <c r="K23" s="18">
        <v>641</v>
      </c>
      <c r="L23" s="26">
        <v>321070</v>
      </c>
      <c r="M23" s="30">
        <f t="shared" si="1"/>
        <v>320429</v>
      </c>
    </row>
    <row r="24" spans="1:13" x14ac:dyDescent="0.25">
      <c r="A24" s="13" t="s">
        <v>129</v>
      </c>
      <c r="B24" s="13" t="s">
        <v>158</v>
      </c>
      <c r="C24" s="13" t="s">
        <v>32</v>
      </c>
      <c r="D24" s="13" t="s">
        <v>9</v>
      </c>
      <c r="E24" s="13" t="s">
        <v>10</v>
      </c>
      <c r="F24" s="16" t="s">
        <v>33</v>
      </c>
      <c r="G24" s="18">
        <v>1529</v>
      </c>
      <c r="H24" s="18">
        <v>3663</v>
      </c>
      <c r="I24" s="18"/>
      <c r="J24" s="22"/>
      <c r="K24" s="18"/>
      <c r="L24" s="26">
        <v>5192</v>
      </c>
      <c r="M24" s="30">
        <f t="shared" si="1"/>
        <v>5192</v>
      </c>
    </row>
    <row r="25" spans="1:13" x14ac:dyDescent="0.25">
      <c r="A25" s="13" t="s">
        <v>129</v>
      </c>
      <c r="B25" s="13" t="s">
        <v>158</v>
      </c>
      <c r="C25" s="13" t="s">
        <v>32</v>
      </c>
      <c r="D25" s="13" t="s">
        <v>58</v>
      </c>
      <c r="E25" s="13" t="s">
        <v>59</v>
      </c>
      <c r="F25" s="16" t="s">
        <v>76</v>
      </c>
      <c r="G25" s="18">
        <v>894683</v>
      </c>
      <c r="H25" s="18">
        <v>1103020</v>
      </c>
      <c r="I25" s="18"/>
      <c r="J25" s="22">
        <v>9</v>
      </c>
      <c r="K25" s="18">
        <v>3843</v>
      </c>
      <c r="L25" s="26">
        <v>2001555</v>
      </c>
      <c r="M25" s="30">
        <f t="shared" si="1"/>
        <v>1997703</v>
      </c>
    </row>
    <row r="26" spans="1:13" x14ac:dyDescent="0.25">
      <c r="A26" s="13" t="s">
        <v>129</v>
      </c>
      <c r="B26" s="13" t="s">
        <v>159</v>
      </c>
      <c r="C26" s="13" t="s">
        <v>34</v>
      </c>
      <c r="D26" s="13" t="s">
        <v>58</v>
      </c>
      <c r="E26" s="13" t="s">
        <v>59</v>
      </c>
      <c r="F26" s="16" t="s">
        <v>77</v>
      </c>
      <c r="G26" s="18">
        <v>405685</v>
      </c>
      <c r="H26" s="18">
        <v>1113341</v>
      </c>
      <c r="I26" s="18"/>
      <c r="J26" s="22">
        <v>9</v>
      </c>
      <c r="K26" s="18">
        <v>4668</v>
      </c>
      <c r="L26" s="26">
        <v>1523703</v>
      </c>
      <c r="M26" s="30">
        <f t="shared" si="1"/>
        <v>1519026</v>
      </c>
    </row>
    <row r="27" spans="1:13" x14ac:dyDescent="0.25">
      <c r="A27" s="13" t="s">
        <v>129</v>
      </c>
      <c r="B27" s="13" t="s">
        <v>160</v>
      </c>
      <c r="C27" s="13" t="s">
        <v>35</v>
      </c>
      <c r="D27" s="13" t="s">
        <v>9</v>
      </c>
      <c r="E27" s="13" t="s">
        <v>10</v>
      </c>
      <c r="F27" s="16" t="s">
        <v>36</v>
      </c>
      <c r="G27" s="18">
        <v>2370</v>
      </c>
      <c r="H27" s="18">
        <v>7877</v>
      </c>
      <c r="I27" s="18"/>
      <c r="J27" s="22"/>
      <c r="K27" s="18"/>
      <c r="L27" s="26">
        <v>10247</v>
      </c>
      <c r="M27" s="30">
        <f t="shared" si="1"/>
        <v>10247</v>
      </c>
    </row>
    <row r="28" spans="1:13" x14ac:dyDescent="0.25">
      <c r="A28" s="13" t="s">
        <v>129</v>
      </c>
      <c r="B28" s="13" t="s">
        <v>161</v>
      </c>
      <c r="C28" s="13" t="s">
        <v>37</v>
      </c>
      <c r="D28" s="13" t="s">
        <v>58</v>
      </c>
      <c r="E28" s="13" t="s">
        <v>59</v>
      </c>
      <c r="F28" s="16" t="s">
        <v>78</v>
      </c>
      <c r="G28" s="18">
        <v>431</v>
      </c>
      <c r="H28" s="18">
        <v>1493</v>
      </c>
      <c r="I28" s="18"/>
      <c r="J28" s="22"/>
      <c r="K28" s="18"/>
      <c r="L28" s="26">
        <v>1924</v>
      </c>
      <c r="M28" s="30">
        <f t="shared" si="1"/>
        <v>1924</v>
      </c>
    </row>
    <row r="29" spans="1:13" x14ac:dyDescent="0.25">
      <c r="A29" s="13" t="s">
        <v>129</v>
      </c>
      <c r="B29" s="13" t="s">
        <v>162</v>
      </c>
      <c r="C29" s="13" t="s">
        <v>38</v>
      </c>
      <c r="D29" s="13" t="s">
        <v>58</v>
      </c>
      <c r="E29" s="13" t="s">
        <v>59</v>
      </c>
      <c r="F29" s="16" t="s">
        <v>79</v>
      </c>
      <c r="G29" s="18">
        <v>3248</v>
      </c>
      <c r="H29" s="18">
        <v>13257</v>
      </c>
      <c r="I29" s="18">
        <v>15</v>
      </c>
      <c r="J29" s="22"/>
      <c r="K29" s="18">
        <v>16</v>
      </c>
      <c r="L29" s="26">
        <v>16536</v>
      </c>
      <c r="M29" s="30">
        <f t="shared" si="1"/>
        <v>16505</v>
      </c>
    </row>
    <row r="30" spans="1:13" x14ac:dyDescent="0.25">
      <c r="A30" s="13" t="s">
        <v>129</v>
      </c>
      <c r="B30" s="13" t="s">
        <v>163</v>
      </c>
      <c r="C30" s="13" t="s">
        <v>39</v>
      </c>
      <c r="D30" s="13" t="s">
        <v>58</v>
      </c>
      <c r="E30" s="13" t="s">
        <v>59</v>
      </c>
      <c r="F30" s="16" t="s">
        <v>80</v>
      </c>
      <c r="G30" s="18">
        <v>3529</v>
      </c>
      <c r="H30" s="18">
        <v>11076</v>
      </c>
      <c r="I30" s="18"/>
      <c r="J30" s="22"/>
      <c r="K30" s="18">
        <v>31</v>
      </c>
      <c r="L30" s="26">
        <v>14636</v>
      </c>
      <c r="M30" s="30">
        <f t="shared" si="1"/>
        <v>14605</v>
      </c>
    </row>
    <row r="31" spans="1:13" x14ac:dyDescent="0.25">
      <c r="A31" s="13" t="s">
        <v>50</v>
      </c>
      <c r="B31" s="13" t="s">
        <v>164</v>
      </c>
      <c r="C31" s="13" t="s">
        <v>51</v>
      </c>
      <c r="D31" s="13" t="s">
        <v>9</v>
      </c>
      <c r="E31" s="13" t="s">
        <v>10</v>
      </c>
      <c r="F31" s="16" t="s">
        <v>52</v>
      </c>
      <c r="G31" s="18">
        <v>56</v>
      </c>
      <c r="H31" s="18">
        <v>359</v>
      </c>
      <c r="I31" s="18"/>
      <c r="J31" s="22"/>
      <c r="K31" s="18"/>
      <c r="L31" s="26">
        <v>415</v>
      </c>
      <c r="M31" s="30">
        <f t="shared" si="1"/>
        <v>415</v>
      </c>
    </row>
    <row r="32" spans="1:13" x14ac:dyDescent="0.25">
      <c r="A32" s="13" t="s">
        <v>50</v>
      </c>
      <c r="B32" s="13" t="s">
        <v>165</v>
      </c>
      <c r="C32" s="13" t="s">
        <v>53</v>
      </c>
      <c r="D32" s="13" t="s">
        <v>58</v>
      </c>
      <c r="E32" s="13" t="s">
        <v>59</v>
      </c>
      <c r="F32" s="16" t="s">
        <v>86</v>
      </c>
      <c r="G32" s="18">
        <v>4892</v>
      </c>
      <c r="H32" s="18">
        <v>20616</v>
      </c>
      <c r="I32" s="18"/>
      <c r="J32" s="22"/>
      <c r="K32" s="18">
        <v>22</v>
      </c>
      <c r="L32" s="26">
        <v>25530</v>
      </c>
      <c r="M32" s="30">
        <f t="shared" si="1"/>
        <v>25508</v>
      </c>
    </row>
    <row r="33" spans="1:13" x14ac:dyDescent="0.25">
      <c r="A33" s="13" t="s">
        <v>50</v>
      </c>
      <c r="B33" s="13" t="s">
        <v>166</v>
      </c>
      <c r="C33" s="13" t="s">
        <v>54</v>
      </c>
      <c r="D33" s="13" t="s">
        <v>58</v>
      </c>
      <c r="E33" s="13" t="s">
        <v>59</v>
      </c>
      <c r="F33" s="16" t="s">
        <v>87</v>
      </c>
      <c r="G33" s="18">
        <v>7162</v>
      </c>
      <c r="H33" s="18">
        <v>16115</v>
      </c>
      <c r="I33" s="18"/>
      <c r="J33" s="22"/>
      <c r="K33" s="18">
        <v>36</v>
      </c>
      <c r="L33" s="26">
        <v>23313</v>
      </c>
      <c r="M33" s="30">
        <f t="shared" si="1"/>
        <v>23277</v>
      </c>
    </row>
    <row r="34" spans="1:13" x14ac:dyDescent="0.25">
      <c r="A34" s="13" t="s">
        <v>50</v>
      </c>
      <c r="B34" s="13" t="s">
        <v>167</v>
      </c>
      <c r="C34" s="13" t="s">
        <v>55</v>
      </c>
      <c r="D34" s="13" t="s">
        <v>58</v>
      </c>
      <c r="E34" s="13" t="s">
        <v>59</v>
      </c>
      <c r="F34" s="16" t="s">
        <v>88</v>
      </c>
      <c r="G34" s="18">
        <v>4515</v>
      </c>
      <c r="H34" s="18">
        <v>12969</v>
      </c>
      <c r="I34" s="18"/>
      <c r="J34" s="22"/>
      <c r="K34" s="18">
        <v>5</v>
      </c>
      <c r="L34" s="26">
        <v>17489</v>
      </c>
      <c r="M34" s="30">
        <f t="shared" si="1"/>
        <v>17484</v>
      </c>
    </row>
    <row r="35" spans="1:13" x14ac:dyDescent="0.25">
      <c r="A35" s="13" t="s">
        <v>50</v>
      </c>
      <c r="B35" s="13" t="s">
        <v>168</v>
      </c>
      <c r="C35" s="13" t="s">
        <v>56</v>
      </c>
      <c r="D35" s="13" t="s">
        <v>58</v>
      </c>
      <c r="E35" s="13" t="s">
        <v>59</v>
      </c>
      <c r="F35" s="16" t="s">
        <v>89</v>
      </c>
      <c r="G35" s="18"/>
      <c r="H35" s="18">
        <v>4304</v>
      </c>
      <c r="I35" s="18"/>
      <c r="J35" s="22"/>
      <c r="K35" s="18"/>
      <c r="L35" s="26">
        <v>4304</v>
      </c>
      <c r="M35" s="30">
        <f t="shared" si="1"/>
        <v>4304</v>
      </c>
    </row>
    <row r="36" spans="1:13" x14ac:dyDescent="0.25">
      <c r="A36" s="13" t="s">
        <v>50</v>
      </c>
      <c r="B36" s="13" t="s">
        <v>169</v>
      </c>
      <c r="C36" s="13" t="s">
        <v>57</v>
      </c>
      <c r="D36" s="13" t="s">
        <v>58</v>
      </c>
      <c r="E36" s="13" t="s">
        <v>59</v>
      </c>
      <c r="F36" s="16" t="s">
        <v>90</v>
      </c>
      <c r="G36" s="18">
        <v>9422</v>
      </c>
      <c r="H36" s="18">
        <v>25124</v>
      </c>
      <c r="I36" s="18"/>
      <c r="J36" s="22"/>
      <c r="K36" s="18">
        <v>24</v>
      </c>
      <c r="L36" s="26">
        <v>34570</v>
      </c>
      <c r="M36" s="30">
        <f t="shared" si="1"/>
        <v>34546</v>
      </c>
    </row>
    <row r="37" spans="1:13" x14ac:dyDescent="0.25">
      <c r="A37" s="13" t="s">
        <v>40</v>
      </c>
      <c r="B37" s="13" t="s">
        <v>170</v>
      </c>
      <c r="C37" s="13" t="s">
        <v>41</v>
      </c>
      <c r="D37" s="13" t="s">
        <v>9</v>
      </c>
      <c r="E37" s="13" t="s">
        <v>10</v>
      </c>
      <c r="F37" s="16" t="s">
        <v>42</v>
      </c>
      <c r="G37" s="18">
        <v>279</v>
      </c>
      <c r="H37" s="18">
        <v>886</v>
      </c>
      <c r="I37" s="18"/>
      <c r="J37" s="22"/>
      <c r="K37" s="18"/>
      <c r="L37" s="26">
        <v>1165</v>
      </c>
      <c r="M37" s="30">
        <f t="shared" si="1"/>
        <v>1165</v>
      </c>
    </row>
    <row r="38" spans="1:13" x14ac:dyDescent="0.25">
      <c r="A38" s="13" t="s">
        <v>40</v>
      </c>
      <c r="B38" s="13" t="s">
        <v>170</v>
      </c>
      <c r="C38" s="13" t="s">
        <v>41</v>
      </c>
      <c r="D38" s="13" t="s">
        <v>58</v>
      </c>
      <c r="E38" s="13" t="s">
        <v>59</v>
      </c>
      <c r="F38" s="16" t="s">
        <v>81</v>
      </c>
      <c r="G38" s="18">
        <v>13217</v>
      </c>
      <c r="H38" s="18">
        <v>37800</v>
      </c>
      <c r="I38" s="18"/>
      <c r="J38" s="22"/>
      <c r="K38" s="18">
        <v>34</v>
      </c>
      <c r="L38" s="26">
        <v>51051</v>
      </c>
      <c r="M38" s="30">
        <f t="shared" si="1"/>
        <v>51017</v>
      </c>
    </row>
    <row r="39" spans="1:13" x14ac:dyDescent="0.25">
      <c r="A39" s="13" t="s">
        <v>40</v>
      </c>
      <c r="B39" s="13" t="s">
        <v>171</v>
      </c>
      <c r="C39" s="13" t="s">
        <v>43</v>
      </c>
      <c r="D39" s="13" t="s">
        <v>58</v>
      </c>
      <c r="E39" s="13" t="s">
        <v>59</v>
      </c>
      <c r="F39" s="16" t="s">
        <v>82</v>
      </c>
      <c r="G39" s="18">
        <v>1403</v>
      </c>
      <c r="H39" s="18">
        <v>1842</v>
      </c>
      <c r="I39" s="18"/>
      <c r="J39" s="22"/>
      <c r="K39" s="18"/>
      <c r="L39" s="26">
        <v>3245</v>
      </c>
      <c r="M39" s="30">
        <f t="shared" si="1"/>
        <v>3245</v>
      </c>
    </row>
    <row r="40" spans="1:13" x14ac:dyDescent="0.25">
      <c r="A40" s="13" t="s">
        <v>40</v>
      </c>
      <c r="B40" s="13" t="s">
        <v>172</v>
      </c>
      <c r="C40" s="13" t="s">
        <v>44</v>
      </c>
      <c r="D40" s="13" t="s">
        <v>9</v>
      </c>
      <c r="E40" s="13" t="s">
        <v>10</v>
      </c>
      <c r="F40" s="16" t="s">
        <v>45</v>
      </c>
      <c r="G40" s="18">
        <v>15</v>
      </c>
      <c r="H40" s="18">
        <v>998</v>
      </c>
      <c r="I40" s="18"/>
      <c r="J40" s="22"/>
      <c r="K40" s="18"/>
      <c r="L40" s="26">
        <v>1013</v>
      </c>
      <c r="M40" s="30">
        <f t="shared" si="1"/>
        <v>1013</v>
      </c>
    </row>
    <row r="41" spans="1:13" x14ac:dyDescent="0.25">
      <c r="A41" s="13" t="s">
        <v>40</v>
      </c>
      <c r="B41" s="13" t="s">
        <v>173</v>
      </c>
      <c r="C41" s="13" t="s">
        <v>46</v>
      </c>
      <c r="D41" s="13" t="s">
        <v>58</v>
      </c>
      <c r="E41" s="13" t="s">
        <v>59</v>
      </c>
      <c r="F41" s="16" t="s">
        <v>83</v>
      </c>
      <c r="G41" s="18">
        <v>7251</v>
      </c>
      <c r="H41" s="18">
        <v>16654</v>
      </c>
      <c r="I41" s="18"/>
      <c r="J41" s="22"/>
      <c r="K41" s="18">
        <v>5</v>
      </c>
      <c r="L41" s="26">
        <v>23910</v>
      </c>
      <c r="M41" s="30">
        <f t="shared" si="1"/>
        <v>23905</v>
      </c>
    </row>
    <row r="42" spans="1:13" x14ac:dyDescent="0.25">
      <c r="A42" s="13" t="s">
        <v>174</v>
      </c>
      <c r="B42" s="13" t="s">
        <v>175</v>
      </c>
      <c r="C42" s="13" t="s">
        <v>8</v>
      </c>
      <c r="D42" s="13" t="s">
        <v>9</v>
      </c>
      <c r="E42" s="13" t="s">
        <v>10</v>
      </c>
      <c r="F42" s="16" t="s">
        <v>11</v>
      </c>
      <c r="G42" s="18"/>
      <c r="H42" s="18">
        <v>142</v>
      </c>
      <c r="I42" s="18"/>
      <c r="J42" s="22"/>
      <c r="K42" s="18"/>
      <c r="L42" s="26">
        <v>142</v>
      </c>
      <c r="M42" s="30">
        <f t="shared" si="1"/>
        <v>142</v>
      </c>
    </row>
    <row r="43" spans="1:13" x14ac:dyDescent="0.25">
      <c r="A43" s="13" t="s">
        <v>174</v>
      </c>
      <c r="B43" s="13" t="s">
        <v>176</v>
      </c>
      <c r="C43" s="13" t="s">
        <v>12</v>
      </c>
      <c r="D43" s="13" t="s">
        <v>58</v>
      </c>
      <c r="E43" s="13" t="s">
        <v>59</v>
      </c>
      <c r="F43" s="16" t="s">
        <v>60</v>
      </c>
      <c r="G43" s="18">
        <v>7174</v>
      </c>
      <c r="H43" s="18">
        <v>32099</v>
      </c>
      <c r="I43" s="18"/>
      <c r="J43" s="22"/>
      <c r="K43" s="18">
        <v>23</v>
      </c>
      <c r="L43" s="26">
        <v>39296</v>
      </c>
      <c r="M43" s="30">
        <f t="shared" si="1"/>
        <v>39273</v>
      </c>
    </row>
    <row r="44" spans="1:13" x14ac:dyDescent="0.25">
      <c r="A44" s="13" t="s">
        <v>174</v>
      </c>
      <c r="B44" s="13" t="s">
        <v>177</v>
      </c>
      <c r="C44" s="13" t="s">
        <v>13</v>
      </c>
      <c r="D44" s="13" t="s">
        <v>58</v>
      </c>
      <c r="E44" s="13" t="s">
        <v>59</v>
      </c>
      <c r="F44" s="16" t="s">
        <v>61</v>
      </c>
      <c r="G44" s="18">
        <v>2600</v>
      </c>
      <c r="H44" s="18">
        <v>6412</v>
      </c>
      <c r="I44" s="18"/>
      <c r="J44" s="22"/>
      <c r="K44" s="18"/>
      <c r="L44" s="26">
        <v>9012</v>
      </c>
      <c r="M44" s="30">
        <f t="shared" si="1"/>
        <v>9012</v>
      </c>
    </row>
    <row r="45" spans="1:13" x14ac:dyDescent="0.25">
      <c r="A45" s="13" t="s">
        <v>174</v>
      </c>
      <c r="B45" s="13" t="s">
        <v>178</v>
      </c>
      <c r="C45" s="13" t="s">
        <v>14</v>
      </c>
      <c r="D45" s="13" t="s">
        <v>9</v>
      </c>
      <c r="E45" s="13" t="s">
        <v>10</v>
      </c>
      <c r="F45" s="16" t="s">
        <v>15</v>
      </c>
      <c r="G45" s="18">
        <v>8</v>
      </c>
      <c r="H45" s="18">
        <v>81</v>
      </c>
      <c r="I45" s="18"/>
      <c r="J45" s="22"/>
      <c r="K45" s="18"/>
      <c r="L45" s="26">
        <v>89</v>
      </c>
      <c r="M45" s="30">
        <f t="shared" si="1"/>
        <v>89</v>
      </c>
    </row>
    <row r="46" spans="1:13" x14ac:dyDescent="0.25">
      <c r="A46" s="13" t="s">
        <v>174</v>
      </c>
      <c r="B46" s="13" t="s">
        <v>178</v>
      </c>
      <c r="C46" s="13" t="s">
        <v>14</v>
      </c>
      <c r="D46" s="13" t="s">
        <v>58</v>
      </c>
      <c r="E46" s="13" t="s">
        <v>59</v>
      </c>
      <c r="F46" s="16" t="s">
        <v>62</v>
      </c>
      <c r="G46" s="18">
        <v>2550</v>
      </c>
      <c r="H46" s="18">
        <v>24523</v>
      </c>
      <c r="I46" s="18"/>
      <c r="J46" s="22"/>
      <c r="K46" s="18">
        <v>33</v>
      </c>
      <c r="L46" s="26">
        <v>27106</v>
      </c>
      <c r="M46" s="30">
        <f t="shared" si="1"/>
        <v>27073</v>
      </c>
    </row>
    <row r="47" spans="1:13" x14ac:dyDescent="0.25">
      <c r="A47" s="13" t="s">
        <v>47</v>
      </c>
      <c r="B47" s="13" t="s">
        <v>179</v>
      </c>
      <c r="C47" s="13" t="s">
        <v>48</v>
      </c>
      <c r="D47" s="13" t="s">
        <v>58</v>
      </c>
      <c r="E47" s="13" t="s">
        <v>59</v>
      </c>
      <c r="F47" s="16" t="s">
        <v>84</v>
      </c>
      <c r="G47" s="18">
        <v>5721</v>
      </c>
      <c r="H47" s="18">
        <v>25647</v>
      </c>
      <c r="I47" s="18"/>
      <c r="J47" s="22"/>
      <c r="K47" s="18">
        <v>10</v>
      </c>
      <c r="L47" s="26">
        <v>31378</v>
      </c>
      <c r="M47" s="30">
        <f t="shared" si="1"/>
        <v>31368</v>
      </c>
    </row>
    <row r="48" spans="1:13" x14ac:dyDescent="0.25">
      <c r="A48" s="13" t="s">
        <v>47</v>
      </c>
      <c r="B48" s="13" t="s">
        <v>180</v>
      </c>
      <c r="C48" s="13" t="s">
        <v>49</v>
      </c>
      <c r="D48" s="13" t="s">
        <v>58</v>
      </c>
      <c r="E48" s="13" t="s">
        <v>59</v>
      </c>
      <c r="F48" s="16" t="s">
        <v>85</v>
      </c>
      <c r="G48" s="18">
        <v>816</v>
      </c>
      <c r="H48" s="18">
        <v>923</v>
      </c>
      <c r="I48" s="18"/>
      <c r="J48" s="22"/>
      <c r="K48" s="18"/>
      <c r="L48" s="26">
        <v>1739</v>
      </c>
      <c r="M48" s="30">
        <f t="shared" si="1"/>
        <v>1739</v>
      </c>
    </row>
    <row r="50" spans="1:1" x14ac:dyDescent="0.25">
      <c r="A50" s="20" t="s">
        <v>181</v>
      </c>
    </row>
    <row r="51" spans="1:1" x14ac:dyDescent="0.25">
      <c r="A51" s="20" t="s">
        <v>182</v>
      </c>
    </row>
  </sheetData>
  <mergeCells count="2">
    <mergeCell ref="A1:L1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37D8-32FC-4EB5-80C1-210A05A1A0A8}">
  <dimension ref="A1:M74"/>
  <sheetViews>
    <sheetView zoomScale="86" zoomScaleNormal="86" workbookViewId="0">
      <pane ySplit="4" topLeftCell="A5" activePane="bottomLeft" state="frozen"/>
      <selection pane="bottomLeft" activeCell="F30" sqref="F30"/>
    </sheetView>
  </sheetViews>
  <sheetFormatPr defaultColWidth="9.21875" defaultRowHeight="12.75" x14ac:dyDescent="0.2"/>
  <cols>
    <col min="1" max="1" width="17.109375" style="38" customWidth="1"/>
    <col min="2" max="5" width="9.21875" style="38"/>
    <col min="6" max="6" width="12" style="38" customWidth="1"/>
    <col min="7" max="7" width="18.109375" style="38" customWidth="1"/>
    <col min="8" max="12" width="9.21875" style="38"/>
    <col min="13" max="13" width="10.77734375" style="38" bestFit="1" customWidth="1"/>
    <col min="14" max="16384" width="9.21875" style="38"/>
  </cols>
  <sheetData>
    <row r="1" spans="1:13" s="36" customFormat="1" ht="32.1" customHeight="1" x14ac:dyDescent="0.2">
      <c r="A1" s="73" t="s">
        <v>131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5"/>
    </row>
    <row r="2" spans="1:13" s="36" customFormat="1" ht="27" customHeight="1" x14ac:dyDescent="0.2">
      <c r="A2" s="37" t="s">
        <v>183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">
      <c r="L3" s="32">
        <f>SUM(L5:L74)</f>
        <v>8752940</v>
      </c>
      <c r="M3" s="32">
        <f>SUM(M5:M74)</f>
        <v>8739749</v>
      </c>
    </row>
    <row r="4" spans="1:13" s="10" customFormat="1" ht="33.75" x14ac:dyDescent="0.2">
      <c r="A4" s="33" t="s">
        <v>132</v>
      </c>
      <c r="B4" s="33" t="s">
        <v>133</v>
      </c>
      <c r="C4" s="33" t="s">
        <v>134</v>
      </c>
      <c r="D4" s="33" t="s">
        <v>135</v>
      </c>
      <c r="E4" s="33" t="s">
        <v>136</v>
      </c>
      <c r="F4" s="41" t="s">
        <v>6</v>
      </c>
      <c r="G4" s="42" t="s">
        <v>184</v>
      </c>
      <c r="H4" s="42" t="s">
        <v>138</v>
      </c>
      <c r="I4" s="42" t="s">
        <v>139</v>
      </c>
      <c r="J4" s="42" t="s">
        <v>140</v>
      </c>
      <c r="K4" s="42" t="s">
        <v>141</v>
      </c>
      <c r="L4" s="42" t="s">
        <v>185</v>
      </c>
      <c r="M4" s="42" t="s">
        <v>186</v>
      </c>
    </row>
    <row r="5" spans="1:13" x14ac:dyDescent="0.2">
      <c r="A5" s="39" t="s">
        <v>187</v>
      </c>
      <c r="B5" s="39">
        <v>10000190</v>
      </c>
      <c r="C5" s="39" t="s">
        <v>16</v>
      </c>
      <c r="D5" s="39" t="s">
        <v>100</v>
      </c>
      <c r="E5" s="39" t="s">
        <v>101</v>
      </c>
      <c r="F5" s="39" t="str">
        <f>B5&amp;D5</f>
        <v>10000190AP134</v>
      </c>
      <c r="G5" s="40"/>
      <c r="H5" s="40">
        <v>47</v>
      </c>
      <c r="I5" s="40"/>
      <c r="J5" s="40"/>
      <c r="K5" s="40"/>
      <c r="L5" s="40">
        <v>47</v>
      </c>
      <c r="M5" s="40">
        <f>G5+H5</f>
        <v>47</v>
      </c>
    </row>
    <row r="6" spans="1:13" x14ac:dyDescent="0.2">
      <c r="A6" s="39" t="s">
        <v>187</v>
      </c>
      <c r="B6" s="39">
        <v>10000190</v>
      </c>
      <c r="C6" s="39" t="s">
        <v>16</v>
      </c>
      <c r="D6" s="39" t="s">
        <v>58</v>
      </c>
      <c r="E6" s="39" t="s">
        <v>59</v>
      </c>
      <c r="F6" s="39" t="str">
        <f t="shared" ref="F6:F69" si="0">B6&amp;D6</f>
        <v>10000190AP53</v>
      </c>
      <c r="G6" s="40">
        <v>9</v>
      </c>
      <c r="H6" s="40">
        <v>8057</v>
      </c>
      <c r="I6" s="40"/>
      <c r="J6" s="40"/>
      <c r="K6" s="40">
        <v>11</v>
      </c>
      <c r="L6" s="40">
        <v>8077</v>
      </c>
      <c r="M6" s="40">
        <f t="shared" ref="M6:M69" si="1">G6+H6</f>
        <v>8066</v>
      </c>
    </row>
    <row r="7" spans="1:13" x14ac:dyDescent="0.2">
      <c r="A7" s="39" t="s">
        <v>187</v>
      </c>
      <c r="B7" s="39">
        <v>10000234</v>
      </c>
      <c r="C7" s="39" t="s">
        <v>17</v>
      </c>
      <c r="D7" s="39" t="s">
        <v>100</v>
      </c>
      <c r="E7" s="39" t="s">
        <v>101</v>
      </c>
      <c r="F7" s="39" t="str">
        <f t="shared" si="0"/>
        <v>10000234AP134</v>
      </c>
      <c r="G7" s="40">
        <v>16665</v>
      </c>
      <c r="H7" s="40">
        <v>11171</v>
      </c>
      <c r="I7" s="40"/>
      <c r="J7" s="40"/>
      <c r="K7" s="40"/>
      <c r="L7" s="40">
        <v>27836</v>
      </c>
      <c r="M7" s="40">
        <f t="shared" si="1"/>
        <v>27836</v>
      </c>
    </row>
    <row r="8" spans="1:13" x14ac:dyDescent="0.2">
      <c r="A8" s="39" t="s">
        <v>187</v>
      </c>
      <c r="B8" s="39">
        <v>10000234</v>
      </c>
      <c r="C8" s="39" t="s">
        <v>17</v>
      </c>
      <c r="D8" s="39" t="s">
        <v>9</v>
      </c>
      <c r="E8" s="39" t="s">
        <v>10</v>
      </c>
      <c r="F8" s="39" t="str">
        <f t="shared" si="0"/>
        <v>10000234AP52</v>
      </c>
      <c r="G8" s="40">
        <v>1741</v>
      </c>
      <c r="H8" s="40">
        <v>4430</v>
      </c>
      <c r="I8" s="40"/>
      <c r="J8" s="40"/>
      <c r="K8" s="40"/>
      <c r="L8" s="40">
        <v>6171</v>
      </c>
      <c r="M8" s="40">
        <f t="shared" si="1"/>
        <v>6171</v>
      </c>
    </row>
    <row r="9" spans="1:13" x14ac:dyDescent="0.2">
      <c r="A9" s="39" t="s">
        <v>187</v>
      </c>
      <c r="B9" s="39">
        <v>10000234</v>
      </c>
      <c r="C9" s="39" t="s">
        <v>17</v>
      </c>
      <c r="D9" s="39" t="s">
        <v>58</v>
      </c>
      <c r="E9" s="39" t="s">
        <v>59</v>
      </c>
      <c r="F9" s="39" t="str">
        <f t="shared" si="0"/>
        <v>10000234AP53</v>
      </c>
      <c r="G9" s="40">
        <v>41518</v>
      </c>
      <c r="H9" s="40">
        <v>235664</v>
      </c>
      <c r="I9" s="40">
        <v>568</v>
      </c>
      <c r="J9" s="40"/>
      <c r="K9" s="40">
        <v>1352</v>
      </c>
      <c r="L9" s="40">
        <v>279102</v>
      </c>
      <c r="M9" s="40">
        <f t="shared" si="1"/>
        <v>277182</v>
      </c>
    </row>
    <row r="10" spans="1:13" x14ac:dyDescent="0.2">
      <c r="A10" s="39" t="s">
        <v>187</v>
      </c>
      <c r="B10" s="39">
        <v>10000234</v>
      </c>
      <c r="C10" s="39" t="s">
        <v>17</v>
      </c>
      <c r="D10" s="39" t="s">
        <v>91</v>
      </c>
      <c r="E10" s="39" t="s">
        <v>92</v>
      </c>
      <c r="F10" s="39" t="str">
        <f t="shared" si="0"/>
        <v>10000234AP68</v>
      </c>
      <c r="G10" s="40">
        <v>2</v>
      </c>
      <c r="H10" s="40">
        <v>845</v>
      </c>
      <c r="I10" s="40"/>
      <c r="J10" s="40"/>
      <c r="K10" s="40"/>
      <c r="L10" s="40">
        <v>847</v>
      </c>
      <c r="M10" s="40">
        <f t="shared" si="1"/>
        <v>847</v>
      </c>
    </row>
    <row r="11" spans="1:13" x14ac:dyDescent="0.2">
      <c r="A11" s="39" t="s">
        <v>187</v>
      </c>
      <c r="B11" s="39">
        <v>10000297</v>
      </c>
      <c r="C11" s="39" t="s">
        <v>19</v>
      </c>
      <c r="D11" s="39" t="s">
        <v>58</v>
      </c>
      <c r="E11" s="39" t="s">
        <v>59</v>
      </c>
      <c r="F11" s="39" t="str">
        <f t="shared" si="0"/>
        <v>10000297AP53</v>
      </c>
      <c r="G11" s="40">
        <v>2</v>
      </c>
      <c r="H11" s="40">
        <v>17</v>
      </c>
      <c r="I11" s="40"/>
      <c r="J11" s="40"/>
      <c r="K11" s="40"/>
      <c r="L11" s="40">
        <v>19</v>
      </c>
      <c r="M11" s="40">
        <f t="shared" si="1"/>
        <v>19</v>
      </c>
    </row>
    <row r="12" spans="1:13" x14ac:dyDescent="0.2">
      <c r="A12" s="39" t="s">
        <v>187</v>
      </c>
      <c r="B12" s="39">
        <v>10001433</v>
      </c>
      <c r="C12" s="39" t="s">
        <v>20</v>
      </c>
      <c r="D12" s="39" t="s">
        <v>58</v>
      </c>
      <c r="E12" s="39" t="s">
        <v>59</v>
      </c>
      <c r="F12" s="39" t="str">
        <f t="shared" si="0"/>
        <v>10001433AP53</v>
      </c>
      <c r="G12" s="40">
        <v>262</v>
      </c>
      <c r="H12" s="40">
        <v>133</v>
      </c>
      <c r="I12" s="40"/>
      <c r="J12" s="40"/>
      <c r="K12" s="40"/>
      <c r="L12" s="40">
        <v>395</v>
      </c>
      <c r="M12" s="40">
        <f t="shared" si="1"/>
        <v>395</v>
      </c>
    </row>
    <row r="13" spans="1:13" x14ac:dyDescent="0.2">
      <c r="A13" s="39" t="s">
        <v>187</v>
      </c>
      <c r="B13" s="39">
        <v>10011803</v>
      </c>
      <c r="C13" s="39" t="s">
        <v>21</v>
      </c>
      <c r="D13" s="39" t="s">
        <v>94</v>
      </c>
      <c r="E13" s="39" t="s">
        <v>95</v>
      </c>
      <c r="F13" s="39" t="str">
        <f t="shared" si="0"/>
        <v>10011803AP129</v>
      </c>
      <c r="G13" s="40">
        <v>286</v>
      </c>
      <c r="H13" s="40">
        <v>645</v>
      </c>
      <c r="I13" s="40"/>
      <c r="J13" s="40"/>
      <c r="K13" s="40"/>
      <c r="L13" s="40">
        <v>931</v>
      </c>
      <c r="M13" s="40">
        <f t="shared" si="1"/>
        <v>931</v>
      </c>
    </row>
    <row r="14" spans="1:13" x14ac:dyDescent="0.2">
      <c r="A14" s="39" t="s">
        <v>187</v>
      </c>
      <c r="B14" s="39">
        <v>10011803</v>
      </c>
      <c r="C14" s="39" t="s">
        <v>21</v>
      </c>
      <c r="D14" s="39" t="s">
        <v>100</v>
      </c>
      <c r="E14" s="39" t="s">
        <v>101</v>
      </c>
      <c r="F14" s="39" t="str">
        <f t="shared" si="0"/>
        <v>10011803AP134</v>
      </c>
      <c r="G14" s="40"/>
      <c r="H14" s="40">
        <v>3445</v>
      </c>
      <c r="I14" s="40"/>
      <c r="J14" s="40"/>
      <c r="K14" s="40"/>
      <c r="L14" s="40">
        <v>3445</v>
      </c>
      <c r="M14" s="40">
        <f t="shared" si="1"/>
        <v>3445</v>
      </c>
    </row>
    <row r="15" spans="1:13" x14ac:dyDescent="0.2">
      <c r="A15" s="39" t="s">
        <v>187</v>
      </c>
      <c r="B15" s="39">
        <v>10011803</v>
      </c>
      <c r="C15" s="39" t="s">
        <v>21</v>
      </c>
      <c r="D15" s="39" t="s">
        <v>9</v>
      </c>
      <c r="E15" s="39" t="s">
        <v>10</v>
      </c>
      <c r="F15" s="39" t="str">
        <f t="shared" si="0"/>
        <v>10011803AP52</v>
      </c>
      <c r="G15" s="40">
        <v>391</v>
      </c>
      <c r="H15" s="40">
        <v>1671</v>
      </c>
      <c r="I15" s="40"/>
      <c r="J15" s="40"/>
      <c r="K15" s="40"/>
      <c r="L15" s="40">
        <v>2062</v>
      </c>
      <c r="M15" s="40">
        <f t="shared" si="1"/>
        <v>2062</v>
      </c>
    </row>
    <row r="16" spans="1:13" x14ac:dyDescent="0.2">
      <c r="A16" s="39" t="s">
        <v>187</v>
      </c>
      <c r="B16" s="39">
        <v>10011803</v>
      </c>
      <c r="C16" s="39" t="s">
        <v>21</v>
      </c>
      <c r="D16" s="39" t="s">
        <v>58</v>
      </c>
      <c r="E16" s="39" t="s">
        <v>59</v>
      </c>
      <c r="F16" s="39" t="str">
        <f t="shared" si="0"/>
        <v>10011803AP53</v>
      </c>
      <c r="G16" s="40">
        <v>63886</v>
      </c>
      <c r="H16" s="40">
        <v>197493</v>
      </c>
      <c r="I16" s="40">
        <v>1621</v>
      </c>
      <c r="J16" s="40"/>
      <c r="K16" s="40">
        <v>124</v>
      </c>
      <c r="L16" s="40">
        <v>263124</v>
      </c>
      <c r="M16" s="40">
        <f t="shared" si="1"/>
        <v>261379</v>
      </c>
    </row>
    <row r="17" spans="1:13" x14ac:dyDescent="0.2">
      <c r="A17" s="39" t="s">
        <v>187</v>
      </c>
      <c r="B17" s="39">
        <v>10011804</v>
      </c>
      <c r="C17" s="39" t="s">
        <v>23</v>
      </c>
      <c r="D17" s="39" t="s">
        <v>97</v>
      </c>
      <c r="E17" s="39" t="s">
        <v>98</v>
      </c>
      <c r="F17" s="39" t="str">
        <f t="shared" si="0"/>
        <v>10011804AP133</v>
      </c>
      <c r="G17" s="40">
        <v>45</v>
      </c>
      <c r="H17" s="40">
        <v>509</v>
      </c>
      <c r="I17" s="40"/>
      <c r="J17" s="40"/>
      <c r="K17" s="40"/>
      <c r="L17" s="40">
        <v>554</v>
      </c>
      <c r="M17" s="40">
        <f t="shared" si="1"/>
        <v>554</v>
      </c>
    </row>
    <row r="18" spans="1:13" x14ac:dyDescent="0.2">
      <c r="A18" s="39" t="s">
        <v>187</v>
      </c>
      <c r="B18" s="39">
        <v>10011804</v>
      </c>
      <c r="C18" s="39" t="s">
        <v>23</v>
      </c>
      <c r="D18" s="39" t="s">
        <v>100</v>
      </c>
      <c r="E18" s="39" t="s">
        <v>101</v>
      </c>
      <c r="F18" s="39" t="str">
        <f t="shared" si="0"/>
        <v>10011804AP134</v>
      </c>
      <c r="G18" s="40">
        <v>1</v>
      </c>
      <c r="H18" s="40">
        <v>1028</v>
      </c>
      <c r="I18" s="40"/>
      <c r="J18" s="40"/>
      <c r="K18" s="40"/>
      <c r="L18" s="40">
        <v>1029</v>
      </c>
      <c r="M18" s="40">
        <f t="shared" si="1"/>
        <v>1029</v>
      </c>
    </row>
    <row r="19" spans="1:13" x14ac:dyDescent="0.2">
      <c r="A19" s="39" t="s">
        <v>187</v>
      </c>
      <c r="B19" s="39">
        <v>10011804</v>
      </c>
      <c r="C19" s="39" t="s">
        <v>23</v>
      </c>
      <c r="D19" s="39" t="s">
        <v>9</v>
      </c>
      <c r="E19" s="39" t="s">
        <v>10</v>
      </c>
      <c r="F19" s="39" t="str">
        <f t="shared" si="0"/>
        <v>10011804AP52</v>
      </c>
      <c r="G19" s="40">
        <v>636</v>
      </c>
      <c r="H19" s="40">
        <v>916</v>
      </c>
      <c r="I19" s="40"/>
      <c r="J19" s="40"/>
      <c r="K19" s="40"/>
      <c r="L19" s="40">
        <v>1552</v>
      </c>
      <c r="M19" s="40">
        <f t="shared" si="1"/>
        <v>1552</v>
      </c>
    </row>
    <row r="20" spans="1:13" x14ac:dyDescent="0.2">
      <c r="A20" s="39" t="s">
        <v>187</v>
      </c>
      <c r="B20" s="39">
        <v>10011804</v>
      </c>
      <c r="C20" s="39" t="s">
        <v>23</v>
      </c>
      <c r="D20" s="39" t="s">
        <v>58</v>
      </c>
      <c r="E20" s="39" t="s">
        <v>59</v>
      </c>
      <c r="F20" s="39" t="str">
        <f t="shared" si="0"/>
        <v>10011804AP53</v>
      </c>
      <c r="G20" s="40">
        <v>31135</v>
      </c>
      <c r="H20" s="40">
        <v>122780</v>
      </c>
      <c r="I20" s="40">
        <v>7</v>
      </c>
      <c r="J20" s="40"/>
      <c r="K20" s="40"/>
      <c r="L20" s="40">
        <v>153922</v>
      </c>
      <c r="M20" s="40">
        <f t="shared" si="1"/>
        <v>153915</v>
      </c>
    </row>
    <row r="21" spans="1:13" x14ac:dyDescent="0.2">
      <c r="A21" s="39" t="s">
        <v>187</v>
      </c>
      <c r="B21" s="39">
        <v>10012202</v>
      </c>
      <c r="C21" s="39" t="s">
        <v>25</v>
      </c>
      <c r="D21" s="39" t="s">
        <v>58</v>
      </c>
      <c r="E21" s="39" t="s">
        <v>59</v>
      </c>
      <c r="F21" s="39" t="str">
        <f t="shared" si="0"/>
        <v>10012202AP53</v>
      </c>
      <c r="G21" s="40">
        <v>387</v>
      </c>
      <c r="H21" s="40">
        <v>1932</v>
      </c>
      <c r="I21" s="40"/>
      <c r="J21" s="40"/>
      <c r="K21" s="40"/>
      <c r="L21" s="40">
        <v>2319</v>
      </c>
      <c r="M21" s="40">
        <f t="shared" si="1"/>
        <v>2319</v>
      </c>
    </row>
    <row r="22" spans="1:13" x14ac:dyDescent="0.2">
      <c r="A22" s="39" t="s">
        <v>187</v>
      </c>
      <c r="B22" s="39">
        <v>10020302</v>
      </c>
      <c r="C22" s="39" t="s">
        <v>26</v>
      </c>
      <c r="D22" s="39" t="s">
        <v>58</v>
      </c>
      <c r="E22" s="39" t="s">
        <v>59</v>
      </c>
      <c r="F22" s="39" t="str">
        <f t="shared" si="0"/>
        <v>10020302AP53</v>
      </c>
      <c r="G22" s="40">
        <v>1723</v>
      </c>
      <c r="H22" s="40">
        <v>5279</v>
      </c>
      <c r="I22" s="40"/>
      <c r="J22" s="40"/>
      <c r="K22" s="40"/>
      <c r="L22" s="40">
        <v>7002</v>
      </c>
      <c r="M22" s="40">
        <f t="shared" si="1"/>
        <v>7002</v>
      </c>
    </row>
    <row r="23" spans="1:13" x14ac:dyDescent="0.2">
      <c r="A23" s="39" t="s">
        <v>187</v>
      </c>
      <c r="B23" s="39">
        <v>10040307</v>
      </c>
      <c r="C23" s="39" t="s">
        <v>27</v>
      </c>
      <c r="D23" s="39" t="s">
        <v>100</v>
      </c>
      <c r="E23" s="39" t="s">
        <v>101</v>
      </c>
      <c r="F23" s="39" t="str">
        <f t="shared" si="0"/>
        <v>10040307AP134</v>
      </c>
      <c r="G23" s="40">
        <v>45</v>
      </c>
      <c r="H23" s="40">
        <v>409</v>
      </c>
      <c r="I23" s="40"/>
      <c r="J23" s="40"/>
      <c r="K23" s="40"/>
      <c r="L23" s="40">
        <v>454</v>
      </c>
      <c r="M23" s="40">
        <f t="shared" si="1"/>
        <v>454</v>
      </c>
    </row>
    <row r="24" spans="1:13" x14ac:dyDescent="0.2">
      <c r="A24" s="39" t="s">
        <v>187</v>
      </c>
      <c r="B24" s="39">
        <v>10040307</v>
      </c>
      <c r="C24" s="39" t="s">
        <v>27</v>
      </c>
      <c r="D24" s="39" t="s">
        <v>58</v>
      </c>
      <c r="E24" s="39" t="s">
        <v>59</v>
      </c>
      <c r="F24" s="39" t="str">
        <f t="shared" si="0"/>
        <v>10040307AP53</v>
      </c>
      <c r="G24" s="40">
        <v>-45</v>
      </c>
      <c r="H24" s="40">
        <v>40057</v>
      </c>
      <c r="I24" s="40"/>
      <c r="J24" s="40"/>
      <c r="K24" s="40">
        <v>9</v>
      </c>
      <c r="L24" s="40">
        <v>40021</v>
      </c>
      <c r="M24" s="40">
        <f t="shared" si="1"/>
        <v>40012</v>
      </c>
    </row>
    <row r="25" spans="1:13" x14ac:dyDescent="0.2">
      <c r="A25" s="39" t="s">
        <v>187</v>
      </c>
      <c r="B25" s="39">
        <v>10054109</v>
      </c>
      <c r="C25" s="39" t="s">
        <v>28</v>
      </c>
      <c r="D25" s="39" t="s">
        <v>100</v>
      </c>
      <c r="E25" s="39" t="s">
        <v>101</v>
      </c>
      <c r="F25" s="39" t="str">
        <f t="shared" si="0"/>
        <v>10054109AP134</v>
      </c>
      <c r="G25" s="40"/>
      <c r="H25" s="40">
        <v>35</v>
      </c>
      <c r="I25" s="40"/>
      <c r="J25" s="40"/>
      <c r="K25" s="40"/>
      <c r="L25" s="40">
        <v>35</v>
      </c>
      <c r="M25" s="40">
        <f t="shared" si="1"/>
        <v>35</v>
      </c>
    </row>
    <row r="26" spans="1:13" x14ac:dyDescent="0.2">
      <c r="A26" s="39" t="s">
        <v>187</v>
      </c>
      <c r="B26" s="39">
        <v>10054109</v>
      </c>
      <c r="C26" s="39" t="s">
        <v>28</v>
      </c>
      <c r="D26" s="39" t="s">
        <v>58</v>
      </c>
      <c r="E26" s="39" t="s">
        <v>59</v>
      </c>
      <c r="F26" s="39" t="str">
        <f t="shared" si="0"/>
        <v>10054109AP53</v>
      </c>
      <c r="G26" s="40">
        <v>1302</v>
      </c>
      <c r="H26" s="40">
        <v>10611</v>
      </c>
      <c r="I26" s="40"/>
      <c r="J26" s="40"/>
      <c r="K26" s="40">
        <v>0</v>
      </c>
      <c r="L26" s="40">
        <v>11913</v>
      </c>
      <c r="M26" s="40">
        <f t="shared" si="1"/>
        <v>11913</v>
      </c>
    </row>
    <row r="27" spans="1:13" x14ac:dyDescent="0.2">
      <c r="A27" s="39" t="s">
        <v>187</v>
      </c>
      <c r="B27" s="39">
        <v>10064111</v>
      </c>
      <c r="C27" s="39" t="s">
        <v>29</v>
      </c>
      <c r="D27" s="39" t="s">
        <v>100</v>
      </c>
      <c r="E27" s="39" t="s">
        <v>101</v>
      </c>
      <c r="F27" s="39" t="str">
        <f t="shared" si="0"/>
        <v>10064111AP134</v>
      </c>
      <c r="G27" s="40">
        <v>3</v>
      </c>
      <c r="H27" s="40">
        <v>2273</v>
      </c>
      <c r="I27" s="40"/>
      <c r="J27" s="40"/>
      <c r="K27" s="40"/>
      <c r="L27" s="40">
        <v>2276</v>
      </c>
      <c r="M27" s="40">
        <f t="shared" si="1"/>
        <v>2276</v>
      </c>
    </row>
    <row r="28" spans="1:13" x14ac:dyDescent="0.2">
      <c r="A28" s="39" t="s">
        <v>187</v>
      </c>
      <c r="B28" s="39">
        <v>10064111</v>
      </c>
      <c r="C28" s="39" t="s">
        <v>29</v>
      </c>
      <c r="D28" s="39" t="s">
        <v>58</v>
      </c>
      <c r="E28" s="39" t="s">
        <v>59</v>
      </c>
      <c r="F28" s="39" t="str">
        <f t="shared" si="0"/>
        <v>10064111AP53</v>
      </c>
      <c r="G28" s="40">
        <v>24500</v>
      </c>
      <c r="H28" s="40">
        <v>142983</v>
      </c>
      <c r="I28" s="40"/>
      <c r="J28" s="40"/>
      <c r="K28" s="40">
        <v>26</v>
      </c>
      <c r="L28" s="40">
        <v>167509</v>
      </c>
      <c r="M28" s="40">
        <f t="shared" si="1"/>
        <v>167483</v>
      </c>
    </row>
    <row r="29" spans="1:13" x14ac:dyDescent="0.2">
      <c r="A29" s="39" t="s">
        <v>187</v>
      </c>
      <c r="B29" s="39">
        <v>10064114</v>
      </c>
      <c r="C29" s="39" t="s">
        <v>30</v>
      </c>
      <c r="D29" s="39" t="s">
        <v>100</v>
      </c>
      <c r="E29" s="39" t="s">
        <v>101</v>
      </c>
      <c r="F29" s="39" t="str">
        <f t="shared" si="0"/>
        <v>10064114AP134</v>
      </c>
      <c r="G29" s="40">
        <v>50</v>
      </c>
      <c r="H29" s="40">
        <v>1152</v>
      </c>
      <c r="I29" s="40"/>
      <c r="J29" s="40"/>
      <c r="K29" s="40"/>
      <c r="L29" s="40">
        <v>1202</v>
      </c>
      <c r="M29" s="40">
        <f t="shared" si="1"/>
        <v>1202</v>
      </c>
    </row>
    <row r="30" spans="1:13" x14ac:dyDescent="0.2">
      <c r="A30" s="39" t="s">
        <v>187</v>
      </c>
      <c r="B30" s="39">
        <v>10064114</v>
      </c>
      <c r="C30" s="39" t="s">
        <v>30</v>
      </c>
      <c r="D30" s="39" t="s">
        <v>58</v>
      </c>
      <c r="E30" s="39" t="s">
        <v>59</v>
      </c>
      <c r="F30" s="39" t="str">
        <f t="shared" si="0"/>
        <v>10064114AP53</v>
      </c>
      <c r="G30" s="40">
        <v>11759</v>
      </c>
      <c r="H30" s="40">
        <v>55705</v>
      </c>
      <c r="I30" s="40"/>
      <c r="J30" s="40">
        <v>2</v>
      </c>
      <c r="K30" s="40">
        <v>62</v>
      </c>
      <c r="L30" s="40">
        <v>67528</v>
      </c>
      <c r="M30" s="40">
        <f t="shared" si="1"/>
        <v>67464</v>
      </c>
    </row>
    <row r="31" spans="1:13" x14ac:dyDescent="0.2">
      <c r="A31" s="39" t="s">
        <v>187</v>
      </c>
      <c r="B31" s="39">
        <v>10068301</v>
      </c>
      <c r="C31" s="39" t="s">
        <v>31</v>
      </c>
      <c r="D31" s="39" t="s">
        <v>100</v>
      </c>
      <c r="E31" s="39" t="s">
        <v>101</v>
      </c>
      <c r="F31" s="39" t="str">
        <f t="shared" si="0"/>
        <v>10068301AP134</v>
      </c>
      <c r="G31" s="40">
        <v>3</v>
      </c>
      <c r="H31" s="40">
        <v>11560</v>
      </c>
      <c r="I31" s="40"/>
      <c r="J31" s="40"/>
      <c r="K31" s="40"/>
      <c r="L31" s="40">
        <v>11563</v>
      </c>
      <c r="M31" s="40">
        <f t="shared" si="1"/>
        <v>11563</v>
      </c>
    </row>
    <row r="32" spans="1:13" x14ac:dyDescent="0.2">
      <c r="A32" s="39" t="s">
        <v>187</v>
      </c>
      <c r="B32" s="39">
        <v>10068301</v>
      </c>
      <c r="C32" s="39" t="s">
        <v>31</v>
      </c>
      <c r="D32" s="39" t="s">
        <v>58</v>
      </c>
      <c r="E32" s="39" t="s">
        <v>59</v>
      </c>
      <c r="F32" s="39" t="str">
        <f t="shared" si="0"/>
        <v>10068301AP53</v>
      </c>
      <c r="G32" s="40">
        <v>58318</v>
      </c>
      <c r="H32" s="40">
        <v>515934</v>
      </c>
      <c r="I32" s="40"/>
      <c r="J32" s="40"/>
      <c r="K32" s="40">
        <v>509</v>
      </c>
      <c r="L32" s="40">
        <v>574761</v>
      </c>
      <c r="M32" s="40">
        <f t="shared" si="1"/>
        <v>574252</v>
      </c>
    </row>
    <row r="33" spans="1:13" x14ac:dyDescent="0.2">
      <c r="A33" s="39" t="s">
        <v>187</v>
      </c>
      <c r="B33" s="39">
        <v>10068302</v>
      </c>
      <c r="C33" s="39" t="s">
        <v>32</v>
      </c>
      <c r="D33" s="39" t="s">
        <v>100</v>
      </c>
      <c r="E33" s="39" t="s">
        <v>101</v>
      </c>
      <c r="F33" s="39" t="str">
        <f t="shared" si="0"/>
        <v>10068302AP134</v>
      </c>
      <c r="G33" s="40">
        <v>48</v>
      </c>
      <c r="H33" s="40">
        <v>73336</v>
      </c>
      <c r="I33" s="40"/>
      <c r="J33" s="40"/>
      <c r="K33" s="40"/>
      <c r="L33" s="40">
        <v>73384</v>
      </c>
      <c r="M33" s="40">
        <f t="shared" si="1"/>
        <v>73384</v>
      </c>
    </row>
    <row r="34" spans="1:13" x14ac:dyDescent="0.2">
      <c r="A34" s="39" t="s">
        <v>187</v>
      </c>
      <c r="B34" s="39">
        <v>10068302</v>
      </c>
      <c r="C34" s="39" t="s">
        <v>32</v>
      </c>
      <c r="D34" s="39" t="s">
        <v>9</v>
      </c>
      <c r="E34" s="39" t="s">
        <v>10</v>
      </c>
      <c r="F34" s="39" t="str">
        <f t="shared" si="0"/>
        <v>10068302AP52</v>
      </c>
      <c r="G34" s="40">
        <v>4399</v>
      </c>
      <c r="H34" s="40">
        <v>7040</v>
      </c>
      <c r="I34" s="40"/>
      <c r="J34" s="40"/>
      <c r="K34" s="40"/>
      <c r="L34" s="40">
        <v>11439</v>
      </c>
      <c r="M34" s="40">
        <f t="shared" si="1"/>
        <v>11439</v>
      </c>
    </row>
    <row r="35" spans="1:13" x14ac:dyDescent="0.2">
      <c r="A35" s="39" t="s">
        <v>187</v>
      </c>
      <c r="B35" s="39">
        <v>10068302</v>
      </c>
      <c r="C35" s="39" t="s">
        <v>32</v>
      </c>
      <c r="D35" s="39" t="s">
        <v>58</v>
      </c>
      <c r="E35" s="39" t="s">
        <v>59</v>
      </c>
      <c r="F35" s="39" t="str">
        <f t="shared" si="0"/>
        <v>10068302AP53</v>
      </c>
      <c r="G35" s="40">
        <v>1505843</v>
      </c>
      <c r="H35" s="40">
        <v>2078043</v>
      </c>
      <c r="I35" s="40"/>
      <c r="J35" s="40">
        <v>14</v>
      </c>
      <c r="K35" s="40">
        <v>3919</v>
      </c>
      <c r="L35" s="40">
        <v>3587819</v>
      </c>
      <c r="M35" s="40">
        <f t="shared" si="1"/>
        <v>3583886</v>
      </c>
    </row>
    <row r="36" spans="1:13" x14ac:dyDescent="0.2">
      <c r="A36" s="39" t="s">
        <v>187</v>
      </c>
      <c r="B36" s="39">
        <v>10068303</v>
      </c>
      <c r="C36" s="39" t="s">
        <v>34</v>
      </c>
      <c r="D36" s="39" t="s">
        <v>100</v>
      </c>
      <c r="E36" s="39" t="s">
        <v>101</v>
      </c>
      <c r="F36" s="39" t="str">
        <f t="shared" si="0"/>
        <v>10068303AP134</v>
      </c>
      <c r="G36" s="40">
        <v>40567</v>
      </c>
      <c r="H36" s="40">
        <v>71509</v>
      </c>
      <c r="I36" s="40"/>
      <c r="J36" s="40"/>
      <c r="K36" s="40">
        <v>2</v>
      </c>
      <c r="L36" s="40">
        <v>112078</v>
      </c>
      <c r="M36" s="40">
        <f t="shared" si="1"/>
        <v>112076</v>
      </c>
    </row>
    <row r="37" spans="1:13" x14ac:dyDescent="0.2">
      <c r="A37" s="39" t="s">
        <v>187</v>
      </c>
      <c r="B37" s="39">
        <v>10068303</v>
      </c>
      <c r="C37" s="39" t="s">
        <v>34</v>
      </c>
      <c r="D37" s="39" t="s">
        <v>58</v>
      </c>
      <c r="E37" s="39" t="s">
        <v>59</v>
      </c>
      <c r="F37" s="39" t="str">
        <f t="shared" si="0"/>
        <v>10068303AP53</v>
      </c>
      <c r="G37" s="40">
        <v>633622</v>
      </c>
      <c r="H37" s="40">
        <v>2075518</v>
      </c>
      <c r="I37" s="40"/>
      <c r="J37" s="40">
        <v>9</v>
      </c>
      <c r="K37" s="40">
        <v>4668</v>
      </c>
      <c r="L37" s="40">
        <v>2713817</v>
      </c>
      <c r="M37" s="40">
        <f t="shared" si="1"/>
        <v>2709140</v>
      </c>
    </row>
    <row r="38" spans="1:13" x14ac:dyDescent="0.2">
      <c r="A38" s="39" t="s">
        <v>187</v>
      </c>
      <c r="B38" s="39">
        <v>19164063</v>
      </c>
      <c r="C38" s="39" t="s">
        <v>35</v>
      </c>
      <c r="D38" s="39" t="s">
        <v>9</v>
      </c>
      <c r="E38" s="39" t="s">
        <v>10</v>
      </c>
      <c r="F38" s="39" t="str">
        <f t="shared" si="0"/>
        <v>19164063AP52</v>
      </c>
      <c r="G38" s="40">
        <v>2959</v>
      </c>
      <c r="H38" s="40">
        <v>14826</v>
      </c>
      <c r="I38" s="40"/>
      <c r="J38" s="40"/>
      <c r="K38" s="40"/>
      <c r="L38" s="40">
        <v>17785</v>
      </c>
      <c r="M38" s="40">
        <f t="shared" si="1"/>
        <v>17785</v>
      </c>
    </row>
    <row r="39" spans="1:13" x14ac:dyDescent="0.2">
      <c r="A39" s="39" t="s">
        <v>187</v>
      </c>
      <c r="B39" s="39">
        <v>19268301</v>
      </c>
      <c r="C39" s="39" t="s">
        <v>37</v>
      </c>
      <c r="D39" s="39" t="s">
        <v>100</v>
      </c>
      <c r="E39" s="39" t="s">
        <v>101</v>
      </c>
      <c r="F39" s="39" t="str">
        <f t="shared" si="0"/>
        <v>19268301AP134</v>
      </c>
      <c r="G39" s="40"/>
      <c r="H39" s="40">
        <v>21</v>
      </c>
      <c r="I39" s="40"/>
      <c r="J39" s="40"/>
      <c r="K39" s="40"/>
      <c r="L39" s="40">
        <v>21</v>
      </c>
      <c r="M39" s="40">
        <f t="shared" si="1"/>
        <v>21</v>
      </c>
    </row>
    <row r="40" spans="1:13" x14ac:dyDescent="0.2">
      <c r="A40" s="39" t="s">
        <v>187</v>
      </c>
      <c r="B40" s="39">
        <v>19268301</v>
      </c>
      <c r="C40" s="39" t="s">
        <v>37</v>
      </c>
      <c r="D40" s="39" t="s">
        <v>58</v>
      </c>
      <c r="E40" s="39" t="s">
        <v>59</v>
      </c>
      <c r="F40" s="39" t="str">
        <f t="shared" si="0"/>
        <v>19268301AP53</v>
      </c>
      <c r="G40" s="40">
        <v>764</v>
      </c>
      <c r="H40" s="40">
        <v>2800</v>
      </c>
      <c r="I40" s="40"/>
      <c r="J40" s="40"/>
      <c r="K40" s="40"/>
      <c r="L40" s="40">
        <v>3564</v>
      </c>
      <c r="M40" s="40">
        <f t="shared" si="1"/>
        <v>3564</v>
      </c>
    </row>
    <row r="41" spans="1:13" x14ac:dyDescent="0.2">
      <c r="A41" s="39" t="s">
        <v>187</v>
      </c>
      <c r="B41" s="39">
        <v>130020302</v>
      </c>
      <c r="C41" s="39" t="s">
        <v>38</v>
      </c>
      <c r="D41" s="39" t="s">
        <v>100</v>
      </c>
      <c r="E41" s="39" t="s">
        <v>101</v>
      </c>
      <c r="F41" s="39" t="str">
        <f t="shared" si="0"/>
        <v>130020302AP134</v>
      </c>
      <c r="G41" s="40">
        <v>56</v>
      </c>
      <c r="H41" s="40">
        <v>60</v>
      </c>
      <c r="I41" s="40"/>
      <c r="J41" s="40"/>
      <c r="K41" s="40"/>
      <c r="L41" s="40">
        <v>116</v>
      </c>
      <c r="M41" s="40">
        <f t="shared" si="1"/>
        <v>116</v>
      </c>
    </row>
    <row r="42" spans="1:13" x14ac:dyDescent="0.2">
      <c r="A42" s="39" t="s">
        <v>187</v>
      </c>
      <c r="B42" s="39">
        <v>130020302</v>
      </c>
      <c r="C42" s="39" t="s">
        <v>38</v>
      </c>
      <c r="D42" s="39" t="s">
        <v>58</v>
      </c>
      <c r="E42" s="39" t="s">
        <v>59</v>
      </c>
      <c r="F42" s="39" t="str">
        <f t="shared" si="0"/>
        <v>130020302AP53</v>
      </c>
      <c r="G42" s="40">
        <v>8235</v>
      </c>
      <c r="H42" s="40">
        <v>25108</v>
      </c>
      <c r="I42" s="40">
        <v>35</v>
      </c>
      <c r="J42" s="40"/>
      <c r="K42" s="40">
        <v>16</v>
      </c>
      <c r="L42" s="40">
        <v>33394</v>
      </c>
      <c r="M42" s="40">
        <f t="shared" si="1"/>
        <v>33343</v>
      </c>
    </row>
    <row r="43" spans="1:13" x14ac:dyDescent="0.2">
      <c r="A43" s="39" t="s">
        <v>187</v>
      </c>
      <c r="B43" s="39">
        <v>130024102</v>
      </c>
      <c r="C43" s="39" t="s">
        <v>39</v>
      </c>
      <c r="D43" s="39" t="s">
        <v>100</v>
      </c>
      <c r="E43" s="39" t="s">
        <v>101</v>
      </c>
      <c r="F43" s="39" t="str">
        <f t="shared" si="0"/>
        <v>130024102AP134</v>
      </c>
      <c r="G43" s="40">
        <v>50</v>
      </c>
      <c r="H43" s="40">
        <v>199</v>
      </c>
      <c r="I43" s="40"/>
      <c r="J43" s="40"/>
      <c r="K43" s="40">
        <v>2</v>
      </c>
      <c r="L43" s="40">
        <v>251</v>
      </c>
      <c r="M43" s="40">
        <f t="shared" si="1"/>
        <v>249</v>
      </c>
    </row>
    <row r="44" spans="1:13" x14ac:dyDescent="0.2">
      <c r="A44" s="39" t="s">
        <v>187</v>
      </c>
      <c r="B44" s="39">
        <v>130024102</v>
      </c>
      <c r="C44" s="39" t="s">
        <v>39</v>
      </c>
      <c r="D44" s="39" t="s">
        <v>58</v>
      </c>
      <c r="E44" s="39" t="s">
        <v>59</v>
      </c>
      <c r="F44" s="39" t="str">
        <f t="shared" si="0"/>
        <v>130024102AP53</v>
      </c>
      <c r="G44" s="40">
        <v>3833</v>
      </c>
      <c r="H44" s="40">
        <v>20408</v>
      </c>
      <c r="I44" s="40"/>
      <c r="J44" s="40"/>
      <c r="K44" s="40">
        <v>35</v>
      </c>
      <c r="L44" s="40">
        <v>24276</v>
      </c>
      <c r="M44" s="40">
        <f t="shared" si="1"/>
        <v>24241</v>
      </c>
    </row>
    <row r="45" spans="1:13" x14ac:dyDescent="0.2">
      <c r="A45" s="39" t="s">
        <v>188</v>
      </c>
      <c r="B45" s="39">
        <v>170020401</v>
      </c>
      <c r="C45" s="39" t="s">
        <v>8</v>
      </c>
      <c r="D45" s="39" t="s">
        <v>9</v>
      </c>
      <c r="E45" s="39" t="s">
        <v>10</v>
      </c>
      <c r="F45" s="39" t="str">
        <f t="shared" si="0"/>
        <v>170020401AP52</v>
      </c>
      <c r="G45" s="40">
        <v>-2</v>
      </c>
      <c r="H45" s="40">
        <v>429</v>
      </c>
      <c r="I45" s="40"/>
      <c r="J45" s="40"/>
      <c r="K45" s="40"/>
      <c r="L45" s="40">
        <v>427</v>
      </c>
      <c r="M45" s="40">
        <f t="shared" si="1"/>
        <v>427</v>
      </c>
    </row>
    <row r="46" spans="1:13" x14ac:dyDescent="0.2">
      <c r="A46" s="39" t="s">
        <v>188</v>
      </c>
      <c r="B46" s="39">
        <v>270020302</v>
      </c>
      <c r="C46" s="39" t="s">
        <v>12</v>
      </c>
      <c r="D46" s="39" t="s">
        <v>100</v>
      </c>
      <c r="E46" s="39" t="s">
        <v>101</v>
      </c>
      <c r="F46" s="39" t="str">
        <f t="shared" si="0"/>
        <v>270020302AP134</v>
      </c>
      <c r="G46" s="40"/>
      <c r="H46" s="40">
        <v>306</v>
      </c>
      <c r="I46" s="40"/>
      <c r="J46" s="40"/>
      <c r="K46" s="40"/>
      <c r="L46" s="40">
        <v>306</v>
      </c>
      <c r="M46" s="40">
        <f t="shared" si="1"/>
        <v>306</v>
      </c>
    </row>
    <row r="47" spans="1:13" x14ac:dyDescent="0.2">
      <c r="A47" s="39" t="s">
        <v>188</v>
      </c>
      <c r="B47" s="39">
        <v>270020302</v>
      </c>
      <c r="C47" s="39" t="s">
        <v>12</v>
      </c>
      <c r="D47" s="39" t="s">
        <v>58</v>
      </c>
      <c r="E47" s="39" t="s">
        <v>59</v>
      </c>
      <c r="F47" s="39" t="str">
        <f t="shared" si="0"/>
        <v>270020302AP53</v>
      </c>
      <c r="G47" s="40">
        <v>11137</v>
      </c>
      <c r="H47" s="40">
        <v>60069</v>
      </c>
      <c r="I47" s="40"/>
      <c r="J47" s="40"/>
      <c r="K47" s="40">
        <v>23</v>
      </c>
      <c r="L47" s="40">
        <v>71229</v>
      </c>
      <c r="M47" s="40">
        <f t="shared" si="1"/>
        <v>71206</v>
      </c>
    </row>
    <row r="48" spans="1:13" x14ac:dyDescent="0.2">
      <c r="A48" s="39" t="s">
        <v>188</v>
      </c>
      <c r="B48" s="39">
        <v>270024101</v>
      </c>
      <c r="C48" s="39" t="s">
        <v>13</v>
      </c>
      <c r="D48" s="39" t="s">
        <v>100</v>
      </c>
      <c r="E48" s="39" t="s">
        <v>101</v>
      </c>
      <c r="F48" s="39" t="str">
        <f t="shared" si="0"/>
        <v>270024101AP134</v>
      </c>
      <c r="G48" s="40">
        <v>109</v>
      </c>
      <c r="H48" s="40">
        <v>167</v>
      </c>
      <c r="I48" s="40"/>
      <c r="J48" s="40"/>
      <c r="K48" s="40"/>
      <c r="L48" s="40">
        <v>276</v>
      </c>
      <c r="M48" s="40">
        <f t="shared" si="1"/>
        <v>276</v>
      </c>
    </row>
    <row r="49" spans="1:13" x14ac:dyDescent="0.2">
      <c r="A49" s="39" t="s">
        <v>188</v>
      </c>
      <c r="B49" s="39">
        <v>270024101</v>
      </c>
      <c r="C49" s="39" t="s">
        <v>13</v>
      </c>
      <c r="D49" s="39" t="s">
        <v>58</v>
      </c>
      <c r="E49" s="39" t="s">
        <v>59</v>
      </c>
      <c r="F49" s="39" t="str">
        <f t="shared" si="0"/>
        <v>270024101AP53</v>
      </c>
      <c r="G49" s="40">
        <v>2743</v>
      </c>
      <c r="H49" s="40">
        <v>12579</v>
      </c>
      <c r="I49" s="40"/>
      <c r="J49" s="40"/>
      <c r="K49" s="40"/>
      <c r="L49" s="40">
        <v>15322</v>
      </c>
      <c r="M49" s="40">
        <f t="shared" si="1"/>
        <v>15322</v>
      </c>
    </row>
    <row r="50" spans="1:13" x14ac:dyDescent="0.2">
      <c r="A50" s="39" t="s">
        <v>188</v>
      </c>
      <c r="B50" s="39">
        <v>900200046</v>
      </c>
      <c r="C50" s="39" t="s">
        <v>14</v>
      </c>
      <c r="D50" s="39" t="s">
        <v>100</v>
      </c>
      <c r="E50" s="39" t="s">
        <v>101</v>
      </c>
      <c r="F50" s="39" t="str">
        <f t="shared" si="0"/>
        <v>900200046AP134</v>
      </c>
      <c r="G50" s="40"/>
      <c r="H50" s="40">
        <v>401</v>
      </c>
      <c r="I50" s="40"/>
      <c r="J50" s="40"/>
      <c r="K50" s="40"/>
      <c r="L50" s="40">
        <v>401</v>
      </c>
      <c r="M50" s="40">
        <f t="shared" si="1"/>
        <v>401</v>
      </c>
    </row>
    <row r="51" spans="1:13" x14ac:dyDescent="0.2">
      <c r="A51" s="39" t="s">
        <v>188</v>
      </c>
      <c r="B51" s="39">
        <v>900200046</v>
      </c>
      <c r="C51" s="39" t="s">
        <v>14</v>
      </c>
      <c r="D51" s="39" t="s">
        <v>9</v>
      </c>
      <c r="E51" s="39" t="s">
        <v>10</v>
      </c>
      <c r="F51" s="39" t="str">
        <f t="shared" si="0"/>
        <v>900200046AP52</v>
      </c>
      <c r="G51" s="40">
        <v>27</v>
      </c>
      <c r="H51" s="40">
        <v>153</v>
      </c>
      <c r="I51" s="40"/>
      <c r="J51" s="40"/>
      <c r="K51" s="40"/>
      <c r="L51" s="40">
        <v>180</v>
      </c>
      <c r="M51" s="40">
        <f t="shared" si="1"/>
        <v>180</v>
      </c>
    </row>
    <row r="52" spans="1:13" x14ac:dyDescent="0.2">
      <c r="A52" s="39" t="s">
        <v>188</v>
      </c>
      <c r="B52" s="39">
        <v>900200046</v>
      </c>
      <c r="C52" s="39" t="s">
        <v>14</v>
      </c>
      <c r="D52" s="39" t="s">
        <v>58</v>
      </c>
      <c r="E52" s="39" t="s">
        <v>59</v>
      </c>
      <c r="F52" s="39" t="str">
        <f t="shared" si="0"/>
        <v>900200046AP53</v>
      </c>
      <c r="G52" s="40">
        <v>2497</v>
      </c>
      <c r="H52" s="40">
        <v>45439</v>
      </c>
      <c r="I52" s="40"/>
      <c r="J52" s="40"/>
      <c r="K52" s="40">
        <v>33</v>
      </c>
      <c r="L52" s="40">
        <v>47969</v>
      </c>
      <c r="M52" s="40">
        <f t="shared" si="1"/>
        <v>47936</v>
      </c>
    </row>
    <row r="53" spans="1:13" x14ac:dyDescent="0.2">
      <c r="A53" s="39" t="s">
        <v>189</v>
      </c>
      <c r="B53" s="39">
        <v>250000092</v>
      </c>
      <c r="C53" s="39" t="s">
        <v>48</v>
      </c>
      <c r="D53" s="39" t="s">
        <v>100</v>
      </c>
      <c r="E53" s="39" t="s">
        <v>101</v>
      </c>
      <c r="F53" s="39" t="str">
        <f t="shared" si="0"/>
        <v>250000092AP134</v>
      </c>
      <c r="G53" s="40">
        <v>4</v>
      </c>
      <c r="H53" s="40">
        <v>63</v>
      </c>
      <c r="I53" s="40"/>
      <c r="J53" s="40"/>
      <c r="K53" s="40"/>
      <c r="L53" s="40">
        <v>67</v>
      </c>
      <c r="M53" s="40">
        <f t="shared" si="1"/>
        <v>67</v>
      </c>
    </row>
    <row r="54" spans="1:13" x14ac:dyDescent="0.2">
      <c r="A54" s="39" t="s">
        <v>189</v>
      </c>
      <c r="B54" s="39">
        <v>250000092</v>
      </c>
      <c r="C54" s="39" t="s">
        <v>48</v>
      </c>
      <c r="D54" s="39" t="s">
        <v>58</v>
      </c>
      <c r="E54" s="39" t="s">
        <v>59</v>
      </c>
      <c r="F54" s="39" t="str">
        <f t="shared" si="0"/>
        <v>250000092AP53</v>
      </c>
      <c r="G54" s="40">
        <v>10792</v>
      </c>
      <c r="H54" s="40">
        <v>49628</v>
      </c>
      <c r="I54" s="40"/>
      <c r="J54" s="40"/>
      <c r="K54" s="40">
        <v>10</v>
      </c>
      <c r="L54" s="40">
        <v>60430</v>
      </c>
      <c r="M54" s="40">
        <f t="shared" si="1"/>
        <v>60420</v>
      </c>
    </row>
    <row r="55" spans="1:13" x14ac:dyDescent="0.2">
      <c r="A55" s="39" t="s">
        <v>189</v>
      </c>
      <c r="B55" s="39">
        <v>360200027</v>
      </c>
      <c r="C55" s="39" t="s">
        <v>49</v>
      </c>
      <c r="D55" s="39" t="s">
        <v>100</v>
      </c>
      <c r="E55" s="39" t="s">
        <v>101</v>
      </c>
      <c r="F55" s="39" t="str">
        <f t="shared" si="0"/>
        <v>360200027AP134</v>
      </c>
      <c r="G55" s="40">
        <v>2</v>
      </c>
      <c r="H55" s="40"/>
      <c r="I55" s="40"/>
      <c r="J55" s="40"/>
      <c r="K55" s="40"/>
      <c r="L55" s="40">
        <v>2</v>
      </c>
      <c r="M55" s="40">
        <f t="shared" si="1"/>
        <v>2</v>
      </c>
    </row>
    <row r="56" spans="1:13" x14ac:dyDescent="0.2">
      <c r="A56" s="39" t="s">
        <v>189</v>
      </c>
      <c r="B56" s="39">
        <v>360200027</v>
      </c>
      <c r="C56" s="39" t="s">
        <v>49</v>
      </c>
      <c r="D56" s="39" t="s">
        <v>58</v>
      </c>
      <c r="E56" s="39" t="s">
        <v>59</v>
      </c>
      <c r="F56" s="39" t="str">
        <f t="shared" si="0"/>
        <v>360200027AP53</v>
      </c>
      <c r="G56" s="40">
        <v>1901</v>
      </c>
      <c r="H56" s="40">
        <v>1821</v>
      </c>
      <c r="I56" s="40"/>
      <c r="J56" s="40"/>
      <c r="K56" s="40"/>
      <c r="L56" s="40">
        <v>3722</v>
      </c>
      <c r="M56" s="40">
        <f t="shared" si="1"/>
        <v>3722</v>
      </c>
    </row>
    <row r="57" spans="1:13" x14ac:dyDescent="0.2">
      <c r="A57" s="39" t="s">
        <v>190</v>
      </c>
      <c r="B57" s="39">
        <v>90020301</v>
      </c>
      <c r="C57" s="39" t="s">
        <v>51</v>
      </c>
      <c r="D57" s="39" t="s">
        <v>9</v>
      </c>
      <c r="E57" s="39" t="s">
        <v>10</v>
      </c>
      <c r="F57" s="39" t="str">
        <f t="shared" si="0"/>
        <v>90020301AP52</v>
      </c>
      <c r="G57" s="40">
        <v>61</v>
      </c>
      <c r="H57" s="40">
        <v>689</v>
      </c>
      <c r="I57" s="40"/>
      <c r="J57" s="40"/>
      <c r="K57" s="40"/>
      <c r="L57" s="40">
        <v>750</v>
      </c>
      <c r="M57" s="40">
        <f t="shared" si="1"/>
        <v>750</v>
      </c>
    </row>
    <row r="58" spans="1:13" x14ac:dyDescent="0.2">
      <c r="A58" s="39" t="s">
        <v>190</v>
      </c>
      <c r="B58" s="39">
        <v>110000048</v>
      </c>
      <c r="C58" s="39" t="s">
        <v>53</v>
      </c>
      <c r="D58" s="39" t="s">
        <v>100</v>
      </c>
      <c r="E58" s="39" t="s">
        <v>101</v>
      </c>
      <c r="F58" s="39" t="str">
        <f t="shared" si="0"/>
        <v>110000048AP134</v>
      </c>
      <c r="G58" s="40"/>
      <c r="H58" s="40">
        <v>350</v>
      </c>
      <c r="I58" s="40"/>
      <c r="J58" s="40"/>
      <c r="K58" s="40"/>
      <c r="L58" s="40">
        <v>350</v>
      </c>
      <c r="M58" s="40">
        <f t="shared" si="1"/>
        <v>350</v>
      </c>
    </row>
    <row r="59" spans="1:13" x14ac:dyDescent="0.2">
      <c r="A59" s="39" t="s">
        <v>190</v>
      </c>
      <c r="B59" s="39">
        <v>110000048</v>
      </c>
      <c r="C59" s="39" t="s">
        <v>53</v>
      </c>
      <c r="D59" s="39" t="s">
        <v>58</v>
      </c>
      <c r="E59" s="39" t="s">
        <v>59</v>
      </c>
      <c r="F59" s="39" t="str">
        <f t="shared" si="0"/>
        <v>110000048AP53</v>
      </c>
      <c r="G59" s="40">
        <v>7711</v>
      </c>
      <c r="H59" s="40">
        <v>38370</v>
      </c>
      <c r="I59" s="40"/>
      <c r="J59" s="40"/>
      <c r="K59" s="40">
        <v>22</v>
      </c>
      <c r="L59" s="40">
        <v>46103</v>
      </c>
      <c r="M59" s="40">
        <f t="shared" si="1"/>
        <v>46081</v>
      </c>
    </row>
    <row r="60" spans="1:13" x14ac:dyDescent="0.2">
      <c r="A60" s="39" t="s">
        <v>190</v>
      </c>
      <c r="B60" s="39">
        <v>320200001</v>
      </c>
      <c r="C60" s="39" t="s">
        <v>54</v>
      </c>
      <c r="D60" s="39" t="s">
        <v>100</v>
      </c>
      <c r="E60" s="39" t="s">
        <v>101</v>
      </c>
      <c r="F60" s="39" t="str">
        <f t="shared" si="0"/>
        <v>320200001AP134</v>
      </c>
      <c r="G60" s="40"/>
      <c r="H60" s="40">
        <v>463</v>
      </c>
      <c r="I60" s="40"/>
      <c r="J60" s="40"/>
      <c r="K60" s="40"/>
      <c r="L60" s="40">
        <v>463</v>
      </c>
      <c r="M60" s="40">
        <f t="shared" si="1"/>
        <v>463</v>
      </c>
    </row>
    <row r="61" spans="1:13" x14ac:dyDescent="0.2">
      <c r="A61" s="39" t="s">
        <v>190</v>
      </c>
      <c r="B61" s="39">
        <v>320200001</v>
      </c>
      <c r="C61" s="39" t="s">
        <v>54</v>
      </c>
      <c r="D61" s="39" t="s">
        <v>58</v>
      </c>
      <c r="E61" s="39" t="s">
        <v>59</v>
      </c>
      <c r="F61" s="39" t="str">
        <f t="shared" si="0"/>
        <v>320200001AP53</v>
      </c>
      <c r="G61" s="40">
        <v>8192</v>
      </c>
      <c r="H61" s="40">
        <v>29700</v>
      </c>
      <c r="I61" s="40"/>
      <c r="J61" s="40"/>
      <c r="K61" s="40">
        <v>36</v>
      </c>
      <c r="L61" s="40">
        <v>37928</v>
      </c>
      <c r="M61" s="40">
        <f t="shared" si="1"/>
        <v>37892</v>
      </c>
    </row>
    <row r="62" spans="1:13" x14ac:dyDescent="0.2">
      <c r="A62" s="39" t="s">
        <v>190</v>
      </c>
      <c r="B62" s="39">
        <v>400200024</v>
      </c>
      <c r="C62" s="39" t="s">
        <v>55</v>
      </c>
      <c r="D62" s="39" t="s">
        <v>100</v>
      </c>
      <c r="E62" s="39" t="s">
        <v>101</v>
      </c>
      <c r="F62" s="39" t="str">
        <f t="shared" si="0"/>
        <v>400200024AP134</v>
      </c>
      <c r="G62" s="40"/>
      <c r="H62" s="40">
        <v>720</v>
      </c>
      <c r="I62" s="40"/>
      <c r="J62" s="40"/>
      <c r="K62" s="40"/>
      <c r="L62" s="40">
        <v>720</v>
      </c>
      <c r="M62" s="40">
        <f t="shared" si="1"/>
        <v>720</v>
      </c>
    </row>
    <row r="63" spans="1:13" x14ac:dyDescent="0.2">
      <c r="A63" s="39" t="s">
        <v>190</v>
      </c>
      <c r="B63" s="39">
        <v>400200024</v>
      </c>
      <c r="C63" s="39" t="s">
        <v>55</v>
      </c>
      <c r="D63" s="39" t="s">
        <v>58</v>
      </c>
      <c r="E63" s="39" t="s">
        <v>59</v>
      </c>
      <c r="F63" s="39" t="str">
        <f t="shared" si="0"/>
        <v>400200024AP53</v>
      </c>
      <c r="G63" s="40">
        <v>4882</v>
      </c>
      <c r="H63" s="40">
        <v>23981</v>
      </c>
      <c r="I63" s="40"/>
      <c r="J63" s="40"/>
      <c r="K63" s="40">
        <v>5</v>
      </c>
      <c r="L63" s="40">
        <v>28868</v>
      </c>
      <c r="M63" s="40">
        <f t="shared" si="1"/>
        <v>28863</v>
      </c>
    </row>
    <row r="64" spans="1:13" x14ac:dyDescent="0.2">
      <c r="A64" s="39" t="s">
        <v>190</v>
      </c>
      <c r="B64" s="39">
        <v>460200036</v>
      </c>
      <c r="C64" s="39" t="s">
        <v>56</v>
      </c>
      <c r="D64" s="39" t="s">
        <v>100</v>
      </c>
      <c r="E64" s="39" t="s">
        <v>101</v>
      </c>
      <c r="F64" s="39" t="str">
        <f t="shared" si="0"/>
        <v>460200036AP134</v>
      </c>
      <c r="G64" s="40"/>
      <c r="H64" s="40">
        <v>57</v>
      </c>
      <c r="I64" s="40"/>
      <c r="J64" s="40"/>
      <c r="K64" s="40"/>
      <c r="L64" s="40">
        <v>57</v>
      </c>
      <c r="M64" s="40">
        <f t="shared" si="1"/>
        <v>57</v>
      </c>
    </row>
    <row r="65" spans="1:13" x14ac:dyDescent="0.2">
      <c r="A65" s="39" t="s">
        <v>190</v>
      </c>
      <c r="B65" s="39">
        <v>460200036</v>
      </c>
      <c r="C65" s="39" t="s">
        <v>56</v>
      </c>
      <c r="D65" s="39" t="s">
        <v>58</v>
      </c>
      <c r="E65" s="39" t="s">
        <v>59</v>
      </c>
      <c r="F65" s="39" t="str">
        <f t="shared" si="0"/>
        <v>460200036AP53</v>
      </c>
      <c r="G65" s="40">
        <v>80</v>
      </c>
      <c r="H65" s="40">
        <v>8222</v>
      </c>
      <c r="I65" s="40"/>
      <c r="J65" s="40"/>
      <c r="K65" s="40"/>
      <c r="L65" s="40">
        <v>8302</v>
      </c>
      <c r="M65" s="40">
        <f t="shared" si="1"/>
        <v>8302</v>
      </c>
    </row>
    <row r="66" spans="1:13" x14ac:dyDescent="0.2">
      <c r="A66" s="39" t="s">
        <v>190</v>
      </c>
      <c r="B66" s="39">
        <v>740200008</v>
      </c>
      <c r="C66" s="39" t="s">
        <v>57</v>
      </c>
      <c r="D66" s="39" t="s">
        <v>100</v>
      </c>
      <c r="E66" s="39" t="s">
        <v>101</v>
      </c>
      <c r="F66" s="39" t="str">
        <f t="shared" si="0"/>
        <v>740200008AP134</v>
      </c>
      <c r="G66" s="40"/>
      <c r="H66" s="40">
        <v>877</v>
      </c>
      <c r="I66" s="40"/>
      <c r="J66" s="40"/>
      <c r="K66" s="40"/>
      <c r="L66" s="40">
        <v>877</v>
      </c>
      <c r="M66" s="40">
        <f t="shared" si="1"/>
        <v>877</v>
      </c>
    </row>
    <row r="67" spans="1:13" x14ac:dyDescent="0.2">
      <c r="A67" s="39" t="s">
        <v>190</v>
      </c>
      <c r="B67" s="39">
        <v>740200008</v>
      </c>
      <c r="C67" s="39" t="s">
        <v>57</v>
      </c>
      <c r="D67" s="39" t="s">
        <v>58</v>
      </c>
      <c r="E67" s="39" t="s">
        <v>59</v>
      </c>
      <c r="F67" s="39" t="str">
        <f t="shared" si="0"/>
        <v>740200008AP53</v>
      </c>
      <c r="G67" s="40">
        <v>16524</v>
      </c>
      <c r="H67" s="40">
        <v>47228</v>
      </c>
      <c r="I67" s="40"/>
      <c r="J67" s="40"/>
      <c r="K67" s="40">
        <v>24</v>
      </c>
      <c r="L67" s="40">
        <v>63776</v>
      </c>
      <c r="M67" s="40">
        <f t="shared" si="1"/>
        <v>63752</v>
      </c>
    </row>
    <row r="68" spans="1:13" x14ac:dyDescent="0.2">
      <c r="A68" s="39" t="s">
        <v>191</v>
      </c>
      <c r="B68" s="39">
        <v>50020401</v>
      </c>
      <c r="C68" s="39" t="s">
        <v>41</v>
      </c>
      <c r="D68" s="39" t="s">
        <v>100</v>
      </c>
      <c r="E68" s="39" t="s">
        <v>101</v>
      </c>
      <c r="F68" s="39" t="str">
        <f t="shared" si="0"/>
        <v>50020401AP134</v>
      </c>
      <c r="G68" s="40">
        <v>9</v>
      </c>
      <c r="H68" s="40">
        <v>1958</v>
      </c>
      <c r="I68" s="40"/>
      <c r="J68" s="40"/>
      <c r="K68" s="40"/>
      <c r="L68" s="40">
        <v>1967</v>
      </c>
      <c r="M68" s="40">
        <f t="shared" si="1"/>
        <v>1967</v>
      </c>
    </row>
    <row r="69" spans="1:13" x14ac:dyDescent="0.2">
      <c r="A69" s="39" t="s">
        <v>191</v>
      </c>
      <c r="B69" s="39">
        <v>50020401</v>
      </c>
      <c r="C69" s="39" t="s">
        <v>41</v>
      </c>
      <c r="D69" s="39" t="s">
        <v>9</v>
      </c>
      <c r="E69" s="39" t="s">
        <v>10</v>
      </c>
      <c r="F69" s="39" t="str">
        <f t="shared" si="0"/>
        <v>50020401AP52</v>
      </c>
      <c r="G69" s="40">
        <v>696</v>
      </c>
      <c r="H69" s="40">
        <v>1723</v>
      </c>
      <c r="I69" s="40"/>
      <c r="J69" s="40"/>
      <c r="K69" s="40"/>
      <c r="L69" s="40">
        <v>2419</v>
      </c>
      <c r="M69" s="40">
        <f t="shared" si="1"/>
        <v>2419</v>
      </c>
    </row>
    <row r="70" spans="1:13" x14ac:dyDescent="0.2">
      <c r="A70" s="39" t="s">
        <v>191</v>
      </c>
      <c r="B70" s="39">
        <v>50020401</v>
      </c>
      <c r="C70" s="39" t="s">
        <v>41</v>
      </c>
      <c r="D70" s="39" t="s">
        <v>58</v>
      </c>
      <c r="E70" s="39" t="s">
        <v>59</v>
      </c>
      <c r="F70" s="39" t="str">
        <f t="shared" ref="F70:F74" si="2">B70&amp;D70</f>
        <v>50020401AP53</v>
      </c>
      <c r="G70" s="40">
        <v>26426</v>
      </c>
      <c r="H70" s="40">
        <v>70648</v>
      </c>
      <c r="I70" s="40"/>
      <c r="J70" s="40"/>
      <c r="K70" s="40">
        <v>40</v>
      </c>
      <c r="L70" s="40">
        <v>97114</v>
      </c>
      <c r="M70" s="40">
        <f t="shared" ref="M70:M74" si="3">G70+H70</f>
        <v>97074</v>
      </c>
    </row>
    <row r="71" spans="1:13" x14ac:dyDescent="0.2">
      <c r="A71" s="39" t="s">
        <v>191</v>
      </c>
      <c r="B71" s="39">
        <v>50043801</v>
      </c>
      <c r="C71" s="39" t="s">
        <v>43</v>
      </c>
      <c r="D71" s="39" t="s">
        <v>58</v>
      </c>
      <c r="E71" s="39" t="s">
        <v>59</v>
      </c>
      <c r="F71" s="39" t="str">
        <f t="shared" si="2"/>
        <v>50043801AP53</v>
      </c>
      <c r="G71" s="40">
        <v>2493</v>
      </c>
      <c r="H71" s="40">
        <v>3662</v>
      </c>
      <c r="I71" s="40"/>
      <c r="J71" s="40"/>
      <c r="K71" s="40"/>
      <c r="L71" s="40">
        <v>6155</v>
      </c>
      <c r="M71" s="40">
        <f t="shared" si="3"/>
        <v>6155</v>
      </c>
    </row>
    <row r="72" spans="1:13" x14ac:dyDescent="0.2">
      <c r="A72" s="39" t="s">
        <v>191</v>
      </c>
      <c r="B72" s="39">
        <v>210020301</v>
      </c>
      <c r="C72" s="39" t="s">
        <v>44</v>
      </c>
      <c r="D72" s="39" t="s">
        <v>9</v>
      </c>
      <c r="E72" s="39" t="s">
        <v>10</v>
      </c>
      <c r="F72" s="39" t="str">
        <f t="shared" si="2"/>
        <v>210020301AP52</v>
      </c>
      <c r="G72" s="40">
        <v>134</v>
      </c>
      <c r="H72" s="40">
        <v>1863</v>
      </c>
      <c r="I72" s="40"/>
      <c r="J72" s="40"/>
      <c r="K72" s="40"/>
      <c r="L72" s="40">
        <v>1997</v>
      </c>
      <c r="M72" s="40">
        <f t="shared" si="3"/>
        <v>1997</v>
      </c>
    </row>
    <row r="73" spans="1:13" x14ac:dyDescent="0.2">
      <c r="A73" s="39" t="s">
        <v>191</v>
      </c>
      <c r="B73" s="39">
        <v>680200030</v>
      </c>
      <c r="C73" s="39" t="s">
        <v>46</v>
      </c>
      <c r="D73" s="39" t="s">
        <v>100</v>
      </c>
      <c r="E73" s="39" t="s">
        <v>101</v>
      </c>
      <c r="F73" s="39" t="str">
        <f t="shared" si="2"/>
        <v>680200030AP134</v>
      </c>
      <c r="G73" s="40"/>
      <c r="H73" s="40">
        <v>664</v>
      </c>
      <c r="I73" s="40"/>
      <c r="J73" s="40"/>
      <c r="K73" s="40"/>
      <c r="L73" s="40">
        <v>664</v>
      </c>
      <c r="M73" s="40">
        <f t="shared" si="3"/>
        <v>664</v>
      </c>
    </row>
    <row r="74" spans="1:13" x14ac:dyDescent="0.2">
      <c r="A74" s="39" t="s">
        <v>191</v>
      </c>
      <c r="B74" s="39">
        <v>680200030</v>
      </c>
      <c r="C74" s="39" t="s">
        <v>46</v>
      </c>
      <c r="D74" s="39" t="s">
        <v>58</v>
      </c>
      <c r="E74" s="39" t="s">
        <v>59</v>
      </c>
      <c r="F74" s="39" t="str">
        <f t="shared" si="2"/>
        <v>680200030AP53</v>
      </c>
      <c r="G74" s="40">
        <v>9051</v>
      </c>
      <c r="H74" s="40">
        <v>31401</v>
      </c>
      <c r="I74" s="40"/>
      <c r="J74" s="40"/>
      <c r="K74" s="40">
        <v>7</v>
      </c>
      <c r="L74" s="40">
        <v>40459</v>
      </c>
      <c r="M74" s="40">
        <f t="shared" si="3"/>
        <v>40452</v>
      </c>
    </row>
  </sheetData>
  <autoFilter ref="A4:M4" xr:uid="{BAE637D8-32FC-4EB5-80C1-210A05A1A0A8}"/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B7BE-F42D-4DC2-BE2B-9606160F3664}">
  <sheetPr filterMode="1"/>
  <dimension ref="A1:O75"/>
  <sheetViews>
    <sheetView workbookViewId="0">
      <pane ySplit="4" topLeftCell="A42" activePane="bottomLeft" state="frozen"/>
      <selection pane="bottomLeft" activeCell="M7" sqref="M7:M76"/>
    </sheetView>
  </sheetViews>
  <sheetFormatPr defaultColWidth="9.21875" defaultRowHeight="11.25" x14ac:dyDescent="0.2"/>
  <cols>
    <col min="1" max="11" width="9.21875" style="10"/>
    <col min="12" max="12" width="9.21875" style="11"/>
    <col min="13" max="16384" width="9.21875" style="10"/>
  </cols>
  <sheetData>
    <row r="1" spans="1:15" x14ac:dyDescent="0.2">
      <c r="L1" s="11">
        <f>L3-L2</f>
        <v>0</v>
      </c>
    </row>
    <row r="2" spans="1:15" x14ac:dyDescent="0.2">
      <c r="L2" s="11">
        <v>12538472</v>
      </c>
    </row>
    <row r="3" spans="1:15" x14ac:dyDescent="0.2">
      <c r="L3" s="11">
        <f>SUM(L5:L75)</f>
        <v>12538472</v>
      </c>
    </row>
    <row r="4" spans="1:15" ht="33.75" x14ac:dyDescent="0.2">
      <c r="A4" s="42" t="s">
        <v>132</v>
      </c>
      <c r="B4" s="42" t="s">
        <v>133</v>
      </c>
      <c r="C4" s="42" t="s">
        <v>134</v>
      </c>
      <c r="D4" s="42" t="s">
        <v>135</v>
      </c>
      <c r="E4" s="42" t="s">
        <v>136</v>
      </c>
      <c r="F4" s="48" t="s">
        <v>6</v>
      </c>
      <c r="G4" s="42" t="s">
        <v>184</v>
      </c>
      <c r="H4" s="42" t="s">
        <v>138</v>
      </c>
      <c r="I4" s="42" t="s">
        <v>139</v>
      </c>
      <c r="J4" s="42" t="s">
        <v>140</v>
      </c>
      <c r="K4" s="42" t="s">
        <v>141</v>
      </c>
      <c r="L4" s="46" t="s">
        <v>185</v>
      </c>
      <c r="M4" s="42" t="s">
        <v>186</v>
      </c>
      <c r="N4" s="10">
        <v>1</v>
      </c>
      <c r="O4" s="10">
        <v>1</v>
      </c>
    </row>
    <row r="5" spans="1:15" hidden="1" x14ac:dyDescent="0.2">
      <c r="A5" s="10" t="s">
        <v>192</v>
      </c>
      <c r="B5" s="10">
        <v>170020401</v>
      </c>
      <c r="C5" s="10" t="s">
        <v>8</v>
      </c>
      <c r="D5" s="10" t="s">
        <v>9</v>
      </c>
      <c r="E5" s="10" t="s">
        <v>10</v>
      </c>
      <c r="F5" s="10" t="s">
        <v>11</v>
      </c>
      <c r="H5" s="10">
        <v>751</v>
      </c>
      <c r="L5" s="11">
        <v>751</v>
      </c>
      <c r="M5" s="10">
        <f>G5+H5</f>
        <v>751</v>
      </c>
      <c r="N5" s="10">
        <v>751</v>
      </c>
      <c r="O5" s="10" t="b">
        <f>L5=N5</f>
        <v>1</v>
      </c>
    </row>
    <row r="6" spans="1:15" hidden="1" x14ac:dyDescent="0.2">
      <c r="A6" s="10" t="s">
        <v>192</v>
      </c>
      <c r="B6" s="10">
        <v>270020302</v>
      </c>
      <c r="C6" s="10" t="s">
        <v>12</v>
      </c>
      <c r="D6" s="10" t="s">
        <v>100</v>
      </c>
      <c r="E6" s="10" t="s">
        <v>101</v>
      </c>
      <c r="F6" s="10" t="s">
        <v>102</v>
      </c>
      <c r="H6" s="10">
        <v>514</v>
      </c>
      <c r="L6" s="11">
        <v>514</v>
      </c>
      <c r="M6" s="10">
        <f t="shared" ref="M6:M69" si="0">G6+H6</f>
        <v>514</v>
      </c>
      <c r="N6" s="10">
        <v>514</v>
      </c>
      <c r="O6" s="10" t="b">
        <f t="shared" ref="O6:O69" si="1">L6=N6</f>
        <v>1</v>
      </c>
    </row>
    <row r="7" spans="1:15" x14ac:dyDescent="0.2">
      <c r="A7" s="10" t="s">
        <v>192</v>
      </c>
      <c r="B7" s="10">
        <v>270020302</v>
      </c>
      <c r="C7" s="10" t="s">
        <v>12</v>
      </c>
      <c r="D7" s="10" t="s">
        <v>58</v>
      </c>
      <c r="E7" s="10" t="s">
        <v>59</v>
      </c>
      <c r="F7" s="10" t="s">
        <v>60</v>
      </c>
      <c r="G7" s="10">
        <v>3083</v>
      </c>
      <c r="H7" s="10">
        <v>98287</v>
      </c>
      <c r="K7" s="10">
        <v>23</v>
      </c>
      <c r="L7" s="11">
        <v>101393</v>
      </c>
      <c r="M7" s="10">
        <f t="shared" si="0"/>
        <v>101370</v>
      </c>
      <c r="N7" s="10">
        <v>101393</v>
      </c>
      <c r="O7" s="10" t="b">
        <f t="shared" si="1"/>
        <v>1</v>
      </c>
    </row>
    <row r="8" spans="1:15" hidden="1" x14ac:dyDescent="0.2">
      <c r="A8" s="10" t="s">
        <v>192</v>
      </c>
      <c r="B8" s="10">
        <v>270024101</v>
      </c>
      <c r="C8" s="10" t="s">
        <v>13</v>
      </c>
      <c r="D8" s="10" t="s">
        <v>100</v>
      </c>
      <c r="E8" s="10" t="s">
        <v>101</v>
      </c>
      <c r="F8" s="10" t="s">
        <v>103</v>
      </c>
      <c r="G8" s="10">
        <v>2</v>
      </c>
      <c r="H8" s="10">
        <v>389</v>
      </c>
      <c r="L8" s="11">
        <v>391</v>
      </c>
      <c r="M8" s="10">
        <f t="shared" si="0"/>
        <v>391</v>
      </c>
      <c r="N8" s="10">
        <v>391</v>
      </c>
      <c r="O8" s="10" t="b">
        <f t="shared" si="1"/>
        <v>1</v>
      </c>
    </row>
    <row r="9" spans="1:15" x14ac:dyDescent="0.2">
      <c r="A9" s="10" t="s">
        <v>192</v>
      </c>
      <c r="B9" s="10">
        <v>270024101</v>
      </c>
      <c r="C9" s="10" t="s">
        <v>13</v>
      </c>
      <c r="D9" s="10" t="s">
        <v>58</v>
      </c>
      <c r="E9" s="10" t="s">
        <v>59</v>
      </c>
      <c r="F9" s="10" t="s">
        <v>61</v>
      </c>
      <c r="G9" s="10">
        <v>264</v>
      </c>
      <c r="H9" s="10">
        <v>21343</v>
      </c>
      <c r="K9" s="10">
        <v>1</v>
      </c>
      <c r="L9" s="11">
        <v>21608</v>
      </c>
      <c r="M9" s="10">
        <f t="shared" si="0"/>
        <v>21607</v>
      </c>
      <c r="N9" s="10">
        <v>21608</v>
      </c>
      <c r="O9" s="10" t="b">
        <f t="shared" si="1"/>
        <v>1</v>
      </c>
    </row>
    <row r="10" spans="1:15" hidden="1" x14ac:dyDescent="0.2">
      <c r="A10" s="10" t="s">
        <v>192</v>
      </c>
      <c r="B10" s="10">
        <v>900200046</v>
      </c>
      <c r="C10" s="10" t="s">
        <v>14</v>
      </c>
      <c r="D10" s="10" t="s">
        <v>100</v>
      </c>
      <c r="E10" s="10" t="s">
        <v>101</v>
      </c>
      <c r="F10" s="10" t="s">
        <v>104</v>
      </c>
      <c r="H10" s="10">
        <v>782</v>
      </c>
      <c r="L10" s="11">
        <v>782</v>
      </c>
      <c r="M10" s="10">
        <f t="shared" si="0"/>
        <v>782</v>
      </c>
      <c r="N10" s="10">
        <v>782</v>
      </c>
      <c r="O10" s="10" t="b">
        <f t="shared" si="1"/>
        <v>1</v>
      </c>
    </row>
    <row r="11" spans="1:15" hidden="1" x14ac:dyDescent="0.2">
      <c r="A11" s="10" t="s">
        <v>192</v>
      </c>
      <c r="B11" s="10">
        <v>900200046</v>
      </c>
      <c r="C11" s="10" t="s">
        <v>14</v>
      </c>
      <c r="D11" s="10" t="s">
        <v>9</v>
      </c>
      <c r="E11" s="10" t="s">
        <v>10</v>
      </c>
      <c r="F11" s="10" t="s">
        <v>15</v>
      </c>
      <c r="G11" s="10">
        <v>36</v>
      </c>
      <c r="H11" s="10">
        <v>249</v>
      </c>
      <c r="L11" s="11">
        <v>285</v>
      </c>
      <c r="M11" s="10">
        <f t="shared" si="0"/>
        <v>285</v>
      </c>
      <c r="N11" s="10">
        <v>285</v>
      </c>
      <c r="O11" s="10" t="b">
        <f t="shared" si="1"/>
        <v>1</v>
      </c>
    </row>
    <row r="12" spans="1:15" x14ac:dyDescent="0.2">
      <c r="A12" s="10" t="s">
        <v>192</v>
      </c>
      <c r="B12" s="10">
        <v>900200046</v>
      </c>
      <c r="C12" s="10" t="s">
        <v>14</v>
      </c>
      <c r="D12" s="10" t="s">
        <v>58</v>
      </c>
      <c r="E12" s="10" t="s">
        <v>59</v>
      </c>
      <c r="F12" s="10" t="s">
        <v>62</v>
      </c>
      <c r="H12" s="10">
        <v>67009</v>
      </c>
      <c r="I12" s="10">
        <v>13</v>
      </c>
      <c r="K12" s="10">
        <v>33</v>
      </c>
      <c r="L12" s="11">
        <v>67055</v>
      </c>
      <c r="M12" s="10">
        <f t="shared" si="0"/>
        <v>67009</v>
      </c>
      <c r="N12" s="10">
        <v>67055</v>
      </c>
      <c r="O12" s="10" t="b">
        <f t="shared" si="1"/>
        <v>1</v>
      </c>
    </row>
    <row r="13" spans="1:15" hidden="1" x14ac:dyDescent="0.2">
      <c r="A13" s="10" t="s">
        <v>193</v>
      </c>
      <c r="B13" s="10">
        <v>50020401</v>
      </c>
      <c r="C13" s="10" t="s">
        <v>41</v>
      </c>
      <c r="D13" s="10" t="s">
        <v>100</v>
      </c>
      <c r="E13" s="10" t="s">
        <v>101</v>
      </c>
      <c r="F13" s="10" t="s">
        <v>120</v>
      </c>
      <c r="G13" s="10">
        <v>1218</v>
      </c>
      <c r="H13" s="10">
        <v>3139</v>
      </c>
      <c r="K13" s="10">
        <v>4</v>
      </c>
      <c r="L13" s="11">
        <v>4361</v>
      </c>
      <c r="M13" s="10">
        <f t="shared" si="0"/>
        <v>4357</v>
      </c>
      <c r="N13" s="10">
        <v>4361</v>
      </c>
      <c r="O13" s="10" t="b">
        <f t="shared" si="1"/>
        <v>1</v>
      </c>
    </row>
    <row r="14" spans="1:15" hidden="1" x14ac:dyDescent="0.2">
      <c r="A14" s="10" t="s">
        <v>193</v>
      </c>
      <c r="B14" s="10">
        <v>50020401</v>
      </c>
      <c r="C14" s="10" t="s">
        <v>41</v>
      </c>
      <c r="D14" s="10" t="s">
        <v>9</v>
      </c>
      <c r="E14" s="10" t="s">
        <v>10</v>
      </c>
      <c r="F14" s="10" t="s">
        <v>42</v>
      </c>
      <c r="G14" s="10">
        <v>194</v>
      </c>
      <c r="H14" s="10">
        <v>3058</v>
      </c>
      <c r="L14" s="11">
        <v>3252</v>
      </c>
      <c r="M14" s="10">
        <f t="shared" si="0"/>
        <v>3252</v>
      </c>
      <c r="N14" s="10">
        <v>3252</v>
      </c>
      <c r="O14" s="10" t="b">
        <f t="shared" si="1"/>
        <v>1</v>
      </c>
    </row>
    <row r="15" spans="1:15" x14ac:dyDescent="0.2">
      <c r="A15" s="10" t="s">
        <v>193</v>
      </c>
      <c r="B15" s="10">
        <v>50020401</v>
      </c>
      <c r="C15" s="10" t="s">
        <v>41</v>
      </c>
      <c r="D15" s="10" t="s">
        <v>58</v>
      </c>
      <c r="E15" s="10" t="s">
        <v>59</v>
      </c>
      <c r="F15" s="10" t="s">
        <v>81</v>
      </c>
      <c r="G15" s="10">
        <v>10316</v>
      </c>
      <c r="H15" s="10">
        <v>132628</v>
      </c>
      <c r="K15" s="10">
        <v>40</v>
      </c>
      <c r="L15" s="11">
        <v>142984</v>
      </c>
      <c r="M15" s="10">
        <f t="shared" si="0"/>
        <v>142944</v>
      </c>
      <c r="N15" s="10">
        <v>142984</v>
      </c>
      <c r="O15" s="10" t="b">
        <f t="shared" si="1"/>
        <v>1</v>
      </c>
    </row>
    <row r="16" spans="1:15" x14ac:dyDescent="0.2">
      <c r="A16" s="10" t="s">
        <v>193</v>
      </c>
      <c r="B16" s="10">
        <v>50043801</v>
      </c>
      <c r="C16" s="10" t="s">
        <v>43</v>
      </c>
      <c r="D16" s="10" t="s">
        <v>58</v>
      </c>
      <c r="E16" s="10" t="s">
        <v>59</v>
      </c>
      <c r="F16" s="10" t="s">
        <v>82</v>
      </c>
      <c r="G16" s="10">
        <v>763</v>
      </c>
      <c r="H16" s="10">
        <v>8152</v>
      </c>
      <c r="L16" s="11">
        <v>8915</v>
      </c>
      <c r="M16" s="10">
        <f t="shared" si="0"/>
        <v>8915</v>
      </c>
      <c r="N16" s="10">
        <v>8915</v>
      </c>
      <c r="O16" s="10" t="b">
        <f t="shared" si="1"/>
        <v>1</v>
      </c>
    </row>
    <row r="17" spans="1:15" hidden="1" x14ac:dyDescent="0.2">
      <c r="A17" s="10" t="s">
        <v>193</v>
      </c>
      <c r="B17" s="10">
        <v>210020301</v>
      </c>
      <c r="C17" s="10" t="s">
        <v>44</v>
      </c>
      <c r="D17" s="10" t="s">
        <v>9</v>
      </c>
      <c r="E17" s="10" t="s">
        <v>10</v>
      </c>
      <c r="F17" s="10" t="s">
        <v>45</v>
      </c>
      <c r="G17" s="10">
        <v>162</v>
      </c>
      <c r="H17" s="10">
        <v>2867</v>
      </c>
      <c r="L17" s="11">
        <v>3029</v>
      </c>
      <c r="M17" s="10">
        <f t="shared" si="0"/>
        <v>3029</v>
      </c>
      <c r="N17" s="10">
        <v>3029</v>
      </c>
      <c r="O17" s="10" t="b">
        <f t="shared" si="1"/>
        <v>1</v>
      </c>
    </row>
    <row r="18" spans="1:15" hidden="1" x14ac:dyDescent="0.2">
      <c r="A18" s="10" t="s">
        <v>193</v>
      </c>
      <c r="B18" s="10">
        <v>680200030</v>
      </c>
      <c r="C18" s="10" t="s">
        <v>46</v>
      </c>
      <c r="D18" s="10" t="s">
        <v>100</v>
      </c>
      <c r="E18" s="10" t="s">
        <v>101</v>
      </c>
      <c r="F18" s="10" t="s">
        <v>121</v>
      </c>
      <c r="H18" s="10">
        <v>1461</v>
      </c>
      <c r="L18" s="11">
        <v>1461</v>
      </c>
      <c r="M18" s="10">
        <f t="shared" si="0"/>
        <v>1461</v>
      </c>
      <c r="N18" s="10">
        <v>1461</v>
      </c>
      <c r="O18" s="10" t="b">
        <f t="shared" si="1"/>
        <v>1</v>
      </c>
    </row>
    <row r="19" spans="1:15" x14ac:dyDescent="0.2">
      <c r="A19" s="10" t="s">
        <v>193</v>
      </c>
      <c r="B19" s="10">
        <v>680200030</v>
      </c>
      <c r="C19" s="10" t="s">
        <v>46</v>
      </c>
      <c r="D19" s="10" t="s">
        <v>58</v>
      </c>
      <c r="E19" s="10" t="s">
        <v>59</v>
      </c>
      <c r="F19" s="10" t="s">
        <v>83</v>
      </c>
      <c r="G19" s="10">
        <v>1712</v>
      </c>
      <c r="H19" s="10">
        <v>52843</v>
      </c>
      <c r="K19" s="10">
        <v>7</v>
      </c>
      <c r="L19" s="11">
        <v>54562</v>
      </c>
      <c r="M19" s="10">
        <f t="shared" si="0"/>
        <v>54555</v>
      </c>
      <c r="N19" s="10">
        <v>54562</v>
      </c>
      <c r="O19" s="10" t="b">
        <f t="shared" si="1"/>
        <v>1</v>
      </c>
    </row>
    <row r="20" spans="1:15" hidden="1" x14ac:dyDescent="0.2">
      <c r="A20" s="10" t="s">
        <v>194</v>
      </c>
      <c r="B20" s="10">
        <v>10000190</v>
      </c>
      <c r="C20" s="10" t="s">
        <v>16</v>
      </c>
      <c r="D20" s="10" t="s">
        <v>100</v>
      </c>
      <c r="E20" s="10" t="s">
        <v>101</v>
      </c>
      <c r="F20" s="10" t="s">
        <v>105</v>
      </c>
      <c r="H20" s="10">
        <v>71</v>
      </c>
      <c r="L20" s="11">
        <v>71</v>
      </c>
      <c r="M20" s="10">
        <f t="shared" si="0"/>
        <v>71</v>
      </c>
      <c r="N20" s="10">
        <v>71</v>
      </c>
      <c r="O20" s="10" t="b">
        <f t="shared" si="1"/>
        <v>1</v>
      </c>
    </row>
    <row r="21" spans="1:15" x14ac:dyDescent="0.2">
      <c r="A21" s="10" t="s">
        <v>194</v>
      </c>
      <c r="B21" s="10">
        <v>10000190</v>
      </c>
      <c r="C21" s="10" t="s">
        <v>16</v>
      </c>
      <c r="D21" s="10" t="s">
        <v>58</v>
      </c>
      <c r="E21" s="10" t="s">
        <v>59</v>
      </c>
      <c r="F21" s="10" t="s">
        <v>63</v>
      </c>
      <c r="G21" s="10">
        <v>1</v>
      </c>
      <c r="H21" s="10">
        <v>8429</v>
      </c>
      <c r="K21" s="10">
        <v>11</v>
      </c>
      <c r="L21" s="11">
        <v>8441</v>
      </c>
      <c r="M21" s="10">
        <f t="shared" si="0"/>
        <v>8430</v>
      </c>
      <c r="N21" s="10">
        <v>8441</v>
      </c>
      <c r="O21" s="10" t="b">
        <f t="shared" si="1"/>
        <v>1</v>
      </c>
    </row>
    <row r="22" spans="1:15" hidden="1" x14ac:dyDescent="0.2">
      <c r="A22" s="10" t="s">
        <v>194</v>
      </c>
      <c r="B22" s="10">
        <v>10000234</v>
      </c>
      <c r="C22" s="10" t="s">
        <v>17</v>
      </c>
      <c r="D22" s="10" t="s">
        <v>100</v>
      </c>
      <c r="E22" s="10" t="s">
        <v>101</v>
      </c>
      <c r="F22" s="10" t="s">
        <v>106</v>
      </c>
      <c r="G22" s="10">
        <v>19275</v>
      </c>
      <c r="H22" s="10">
        <v>37669</v>
      </c>
      <c r="L22" s="11">
        <v>56944</v>
      </c>
      <c r="M22" s="10">
        <f t="shared" si="0"/>
        <v>56944</v>
      </c>
      <c r="N22" s="10">
        <v>56944</v>
      </c>
      <c r="O22" s="10" t="b">
        <f t="shared" si="1"/>
        <v>1</v>
      </c>
    </row>
    <row r="23" spans="1:15" hidden="1" x14ac:dyDescent="0.2">
      <c r="A23" s="10" t="s">
        <v>194</v>
      </c>
      <c r="B23" s="10">
        <v>10000234</v>
      </c>
      <c r="C23" s="10" t="s">
        <v>17</v>
      </c>
      <c r="D23" s="10" t="s">
        <v>9</v>
      </c>
      <c r="E23" s="10" t="s">
        <v>10</v>
      </c>
      <c r="F23" s="10" t="s">
        <v>18</v>
      </c>
      <c r="G23" s="10">
        <v>388</v>
      </c>
      <c r="H23" s="10">
        <v>8268</v>
      </c>
      <c r="L23" s="11">
        <v>8656</v>
      </c>
      <c r="M23" s="10">
        <f t="shared" si="0"/>
        <v>8656</v>
      </c>
      <c r="N23" s="10">
        <v>8656</v>
      </c>
      <c r="O23" s="10" t="b">
        <f t="shared" si="1"/>
        <v>1</v>
      </c>
    </row>
    <row r="24" spans="1:15" x14ac:dyDescent="0.2">
      <c r="A24" s="10" t="s">
        <v>194</v>
      </c>
      <c r="B24" s="10">
        <v>10000234</v>
      </c>
      <c r="C24" s="10" t="s">
        <v>17</v>
      </c>
      <c r="D24" s="10" t="s">
        <v>58</v>
      </c>
      <c r="E24" s="10" t="s">
        <v>59</v>
      </c>
      <c r="F24" s="10" t="s">
        <v>64</v>
      </c>
      <c r="G24" s="10">
        <v>17151</v>
      </c>
      <c r="H24" s="10">
        <v>391105</v>
      </c>
      <c r="I24" s="10">
        <v>859</v>
      </c>
      <c r="J24" s="10">
        <v>3</v>
      </c>
      <c r="K24" s="10">
        <v>1348</v>
      </c>
      <c r="L24" s="11">
        <v>410466</v>
      </c>
      <c r="M24" s="10">
        <f t="shared" si="0"/>
        <v>408256</v>
      </c>
      <c r="N24" s="10">
        <v>410466</v>
      </c>
      <c r="O24" s="10" t="b">
        <f t="shared" si="1"/>
        <v>1</v>
      </c>
    </row>
    <row r="25" spans="1:15" hidden="1" x14ac:dyDescent="0.2">
      <c r="A25" s="10" t="s">
        <v>194</v>
      </c>
      <c r="B25" s="10">
        <v>10000234</v>
      </c>
      <c r="C25" s="10" t="s">
        <v>17</v>
      </c>
      <c r="D25" s="10" t="s">
        <v>91</v>
      </c>
      <c r="E25" s="10" t="s">
        <v>92</v>
      </c>
      <c r="F25" s="10" t="s">
        <v>93</v>
      </c>
      <c r="H25" s="10">
        <v>1263</v>
      </c>
      <c r="L25" s="11">
        <v>1263</v>
      </c>
      <c r="M25" s="10">
        <f t="shared" si="0"/>
        <v>1263</v>
      </c>
      <c r="N25" s="10">
        <v>1263</v>
      </c>
      <c r="O25" s="10" t="b">
        <f t="shared" si="1"/>
        <v>1</v>
      </c>
    </row>
    <row r="26" spans="1:15" x14ac:dyDescent="0.2">
      <c r="A26" s="10" t="s">
        <v>194</v>
      </c>
      <c r="B26" s="10">
        <v>10000297</v>
      </c>
      <c r="C26" s="10" t="s">
        <v>19</v>
      </c>
      <c r="D26" s="10" t="s">
        <v>58</v>
      </c>
      <c r="E26" s="10" t="s">
        <v>59</v>
      </c>
      <c r="F26" s="10" t="s">
        <v>65</v>
      </c>
      <c r="H26" s="10">
        <v>20</v>
      </c>
      <c r="L26" s="11">
        <v>20</v>
      </c>
      <c r="M26" s="10">
        <f t="shared" si="0"/>
        <v>20</v>
      </c>
      <c r="N26" s="10">
        <v>20</v>
      </c>
      <c r="O26" s="10" t="b">
        <f t="shared" si="1"/>
        <v>1</v>
      </c>
    </row>
    <row r="27" spans="1:15" hidden="1" x14ac:dyDescent="0.2">
      <c r="A27" s="10" t="s">
        <v>194</v>
      </c>
      <c r="B27" s="10">
        <v>10001433</v>
      </c>
      <c r="C27" s="10" t="s">
        <v>20</v>
      </c>
      <c r="D27" s="10" t="s">
        <v>100</v>
      </c>
      <c r="E27" s="10" t="s">
        <v>101</v>
      </c>
      <c r="F27" s="10" t="s">
        <v>107</v>
      </c>
      <c r="H27" s="10">
        <v>2</v>
      </c>
      <c r="L27" s="11">
        <v>2</v>
      </c>
      <c r="M27" s="10">
        <f t="shared" si="0"/>
        <v>2</v>
      </c>
      <c r="N27" s="10">
        <v>2</v>
      </c>
      <c r="O27" s="10" t="b">
        <f t="shared" si="1"/>
        <v>1</v>
      </c>
    </row>
    <row r="28" spans="1:15" x14ac:dyDescent="0.2">
      <c r="A28" s="10" t="s">
        <v>194</v>
      </c>
      <c r="B28" s="10">
        <v>10001433</v>
      </c>
      <c r="C28" s="10" t="s">
        <v>20</v>
      </c>
      <c r="D28" s="10" t="s">
        <v>58</v>
      </c>
      <c r="E28" s="10" t="s">
        <v>59</v>
      </c>
      <c r="F28" s="10" t="s">
        <v>66</v>
      </c>
      <c r="G28" s="10">
        <v>86</v>
      </c>
      <c r="H28" s="10">
        <v>406</v>
      </c>
      <c r="L28" s="11">
        <v>492</v>
      </c>
      <c r="M28" s="10">
        <f t="shared" si="0"/>
        <v>492</v>
      </c>
      <c r="N28" s="10">
        <v>492</v>
      </c>
      <c r="O28" s="10" t="b">
        <f t="shared" si="1"/>
        <v>1</v>
      </c>
    </row>
    <row r="29" spans="1:15" hidden="1" x14ac:dyDescent="0.2">
      <c r="A29" s="10" t="s">
        <v>194</v>
      </c>
      <c r="B29" s="10">
        <v>10011803</v>
      </c>
      <c r="C29" s="10" t="s">
        <v>21</v>
      </c>
      <c r="D29" s="10" t="s">
        <v>94</v>
      </c>
      <c r="E29" s="10" t="s">
        <v>95</v>
      </c>
      <c r="F29" s="10" t="s">
        <v>96</v>
      </c>
      <c r="G29" s="10">
        <v>108</v>
      </c>
      <c r="H29" s="10">
        <v>1215</v>
      </c>
      <c r="L29" s="11">
        <v>1323</v>
      </c>
      <c r="M29" s="10">
        <f t="shared" si="0"/>
        <v>1323</v>
      </c>
      <c r="N29" s="10">
        <v>1323</v>
      </c>
      <c r="O29" s="10" t="b">
        <f t="shared" si="1"/>
        <v>1</v>
      </c>
    </row>
    <row r="30" spans="1:15" hidden="1" x14ac:dyDescent="0.2">
      <c r="A30" s="10" t="s">
        <v>194</v>
      </c>
      <c r="B30" s="10">
        <v>10011803</v>
      </c>
      <c r="C30" s="10" t="s">
        <v>21</v>
      </c>
      <c r="D30" s="10" t="s">
        <v>100</v>
      </c>
      <c r="E30" s="10" t="s">
        <v>101</v>
      </c>
      <c r="F30" s="10" t="s">
        <v>108</v>
      </c>
      <c r="H30" s="10">
        <v>7503</v>
      </c>
      <c r="L30" s="11">
        <v>7503</v>
      </c>
      <c r="M30" s="10">
        <f t="shared" si="0"/>
        <v>7503</v>
      </c>
      <c r="N30" s="10">
        <v>7503</v>
      </c>
      <c r="O30" s="10" t="b">
        <f t="shared" si="1"/>
        <v>1</v>
      </c>
    </row>
    <row r="31" spans="1:15" hidden="1" x14ac:dyDescent="0.2">
      <c r="A31" s="10" t="s">
        <v>194</v>
      </c>
      <c r="B31" s="10">
        <v>10011803</v>
      </c>
      <c r="C31" s="10" t="s">
        <v>21</v>
      </c>
      <c r="D31" s="10" t="s">
        <v>9</v>
      </c>
      <c r="E31" s="10" t="s">
        <v>10</v>
      </c>
      <c r="F31" s="10" t="s">
        <v>22</v>
      </c>
      <c r="G31" s="10">
        <v>227</v>
      </c>
      <c r="H31" s="10">
        <v>2834</v>
      </c>
      <c r="L31" s="11">
        <v>3061</v>
      </c>
      <c r="M31" s="10">
        <f t="shared" si="0"/>
        <v>3061</v>
      </c>
      <c r="N31" s="10">
        <v>3061</v>
      </c>
      <c r="O31" s="10" t="b">
        <f t="shared" si="1"/>
        <v>1</v>
      </c>
    </row>
    <row r="32" spans="1:15" x14ac:dyDescent="0.2">
      <c r="A32" s="10" t="s">
        <v>194</v>
      </c>
      <c r="B32" s="10">
        <v>10011803</v>
      </c>
      <c r="C32" s="10" t="s">
        <v>21</v>
      </c>
      <c r="D32" s="10" t="s">
        <v>58</v>
      </c>
      <c r="E32" s="10" t="s">
        <v>59</v>
      </c>
      <c r="F32" s="10" t="s">
        <v>67</v>
      </c>
      <c r="G32" s="10">
        <v>19698</v>
      </c>
      <c r="H32" s="10">
        <v>355722</v>
      </c>
      <c r="I32" s="10">
        <v>2598</v>
      </c>
      <c r="K32" s="10">
        <v>124</v>
      </c>
      <c r="L32" s="11">
        <v>378142</v>
      </c>
      <c r="M32" s="10">
        <f t="shared" si="0"/>
        <v>375420</v>
      </c>
      <c r="N32" s="10">
        <v>378142</v>
      </c>
      <c r="O32" s="10" t="b">
        <f t="shared" si="1"/>
        <v>1</v>
      </c>
    </row>
    <row r="33" spans="1:15" hidden="1" x14ac:dyDescent="0.2">
      <c r="A33" s="10" t="s">
        <v>194</v>
      </c>
      <c r="B33" s="10">
        <v>10011804</v>
      </c>
      <c r="C33" s="10" t="s">
        <v>23</v>
      </c>
      <c r="D33" s="10" t="s">
        <v>97</v>
      </c>
      <c r="E33" s="10" t="s">
        <v>98</v>
      </c>
      <c r="F33" s="10" t="s">
        <v>99</v>
      </c>
      <c r="H33" s="10">
        <v>880</v>
      </c>
      <c r="L33" s="11">
        <v>880</v>
      </c>
      <c r="M33" s="10">
        <f t="shared" si="0"/>
        <v>880</v>
      </c>
      <c r="N33" s="10">
        <v>880</v>
      </c>
      <c r="O33" s="10" t="b">
        <f t="shared" si="1"/>
        <v>1</v>
      </c>
    </row>
    <row r="34" spans="1:15" hidden="1" x14ac:dyDescent="0.2">
      <c r="A34" s="10" t="s">
        <v>194</v>
      </c>
      <c r="B34" s="10">
        <v>10011804</v>
      </c>
      <c r="C34" s="10" t="s">
        <v>23</v>
      </c>
      <c r="D34" s="10" t="s">
        <v>100</v>
      </c>
      <c r="E34" s="10" t="s">
        <v>101</v>
      </c>
      <c r="F34" s="10" t="s">
        <v>109</v>
      </c>
      <c r="H34" s="10">
        <v>1412</v>
      </c>
      <c r="L34" s="11">
        <v>1412</v>
      </c>
      <c r="M34" s="10">
        <f t="shared" si="0"/>
        <v>1412</v>
      </c>
      <c r="N34" s="10">
        <v>1412</v>
      </c>
      <c r="O34" s="10" t="b">
        <f t="shared" si="1"/>
        <v>1</v>
      </c>
    </row>
    <row r="35" spans="1:15" hidden="1" x14ac:dyDescent="0.2">
      <c r="A35" s="10" t="s">
        <v>194</v>
      </c>
      <c r="B35" s="10">
        <v>10011804</v>
      </c>
      <c r="C35" s="10" t="s">
        <v>23</v>
      </c>
      <c r="D35" s="10" t="s">
        <v>9</v>
      </c>
      <c r="E35" s="10" t="s">
        <v>10</v>
      </c>
      <c r="F35" s="10" t="s">
        <v>24</v>
      </c>
      <c r="G35" s="10">
        <v>217</v>
      </c>
      <c r="H35" s="10">
        <v>1923</v>
      </c>
      <c r="L35" s="11">
        <v>2140</v>
      </c>
      <c r="M35" s="10">
        <f t="shared" si="0"/>
        <v>2140</v>
      </c>
      <c r="N35" s="10">
        <v>2140</v>
      </c>
      <c r="O35" s="10" t="b">
        <f t="shared" si="1"/>
        <v>1</v>
      </c>
    </row>
    <row r="36" spans="1:15" x14ac:dyDescent="0.2">
      <c r="A36" s="10" t="s">
        <v>194</v>
      </c>
      <c r="B36" s="10">
        <v>10011804</v>
      </c>
      <c r="C36" s="10" t="s">
        <v>23</v>
      </c>
      <c r="D36" s="10" t="s">
        <v>58</v>
      </c>
      <c r="E36" s="10" t="s">
        <v>59</v>
      </c>
      <c r="F36" s="10" t="s">
        <v>68</v>
      </c>
      <c r="G36" s="10">
        <v>1596</v>
      </c>
      <c r="H36" s="10">
        <v>191546</v>
      </c>
      <c r="I36" s="10">
        <v>7</v>
      </c>
      <c r="L36" s="11">
        <v>193149</v>
      </c>
      <c r="M36" s="10">
        <f t="shared" si="0"/>
        <v>193142</v>
      </c>
      <c r="N36" s="10">
        <v>193149</v>
      </c>
      <c r="O36" s="10" t="b">
        <f t="shared" si="1"/>
        <v>1</v>
      </c>
    </row>
    <row r="37" spans="1:15" x14ac:dyDescent="0.2">
      <c r="A37" s="10" t="s">
        <v>194</v>
      </c>
      <c r="B37" s="10">
        <v>10012202</v>
      </c>
      <c r="C37" s="10" t="s">
        <v>25</v>
      </c>
      <c r="D37" s="10" t="s">
        <v>58</v>
      </c>
      <c r="E37" s="10" t="s">
        <v>59</v>
      </c>
      <c r="F37" s="10" t="s">
        <v>69</v>
      </c>
      <c r="G37" s="10">
        <v>248</v>
      </c>
      <c r="H37" s="10">
        <v>3348</v>
      </c>
      <c r="L37" s="11">
        <v>3596</v>
      </c>
      <c r="M37" s="10">
        <f t="shared" si="0"/>
        <v>3596</v>
      </c>
      <c r="N37" s="10">
        <v>3596</v>
      </c>
      <c r="O37" s="10" t="b">
        <f t="shared" si="1"/>
        <v>1</v>
      </c>
    </row>
    <row r="38" spans="1:15" x14ac:dyDescent="0.2">
      <c r="A38" s="10" t="s">
        <v>194</v>
      </c>
      <c r="B38" s="10">
        <v>10020302</v>
      </c>
      <c r="C38" s="10" t="s">
        <v>26</v>
      </c>
      <c r="D38" s="10" t="s">
        <v>58</v>
      </c>
      <c r="E38" s="10" t="s">
        <v>59</v>
      </c>
      <c r="F38" s="10" t="s">
        <v>70</v>
      </c>
      <c r="G38" s="10">
        <v>842</v>
      </c>
      <c r="H38" s="10">
        <v>9257</v>
      </c>
      <c r="L38" s="11">
        <v>10099</v>
      </c>
      <c r="M38" s="10">
        <f t="shared" si="0"/>
        <v>10099</v>
      </c>
      <c r="N38" s="10">
        <v>10099</v>
      </c>
      <c r="O38" s="10" t="b">
        <f t="shared" si="1"/>
        <v>1</v>
      </c>
    </row>
    <row r="39" spans="1:15" hidden="1" x14ac:dyDescent="0.2">
      <c r="A39" s="10" t="s">
        <v>194</v>
      </c>
      <c r="B39" s="10">
        <v>10040307</v>
      </c>
      <c r="C39" s="10" t="s">
        <v>27</v>
      </c>
      <c r="D39" s="10" t="s">
        <v>100</v>
      </c>
      <c r="E39" s="10" t="s">
        <v>101</v>
      </c>
      <c r="F39" s="10" t="s">
        <v>110</v>
      </c>
      <c r="H39" s="10">
        <v>891</v>
      </c>
      <c r="L39" s="11">
        <v>891</v>
      </c>
      <c r="M39" s="10">
        <f t="shared" si="0"/>
        <v>891</v>
      </c>
      <c r="N39" s="10">
        <v>891</v>
      </c>
      <c r="O39" s="10" t="b">
        <f t="shared" si="1"/>
        <v>1</v>
      </c>
    </row>
    <row r="40" spans="1:15" x14ac:dyDescent="0.2">
      <c r="A40" s="10" t="s">
        <v>194</v>
      </c>
      <c r="B40" s="10">
        <v>10040307</v>
      </c>
      <c r="C40" s="10" t="s">
        <v>27</v>
      </c>
      <c r="D40" s="10" t="s">
        <v>58</v>
      </c>
      <c r="E40" s="10" t="s">
        <v>59</v>
      </c>
      <c r="F40" s="10" t="s">
        <v>71</v>
      </c>
      <c r="H40" s="10">
        <v>56984</v>
      </c>
      <c r="K40" s="10">
        <v>9</v>
      </c>
      <c r="L40" s="11">
        <v>56993</v>
      </c>
      <c r="M40" s="10">
        <f t="shared" si="0"/>
        <v>56984</v>
      </c>
      <c r="N40" s="10">
        <v>56993</v>
      </c>
      <c r="O40" s="10" t="b">
        <f t="shared" si="1"/>
        <v>1</v>
      </c>
    </row>
    <row r="41" spans="1:15" hidden="1" x14ac:dyDescent="0.2">
      <c r="A41" s="10" t="s">
        <v>194</v>
      </c>
      <c r="B41" s="10">
        <v>10054109</v>
      </c>
      <c r="C41" s="10" t="s">
        <v>28</v>
      </c>
      <c r="D41" s="10" t="s">
        <v>100</v>
      </c>
      <c r="E41" s="10" t="s">
        <v>101</v>
      </c>
      <c r="F41" s="10" t="s">
        <v>111</v>
      </c>
      <c r="H41" s="10">
        <v>53</v>
      </c>
      <c r="L41" s="11">
        <v>53</v>
      </c>
      <c r="M41" s="10">
        <f t="shared" si="0"/>
        <v>53</v>
      </c>
      <c r="N41" s="10">
        <v>53</v>
      </c>
      <c r="O41" s="10" t="b">
        <f t="shared" si="1"/>
        <v>1</v>
      </c>
    </row>
    <row r="42" spans="1:15" x14ac:dyDescent="0.2">
      <c r="A42" s="10" t="s">
        <v>194</v>
      </c>
      <c r="B42" s="10">
        <v>10054109</v>
      </c>
      <c r="C42" s="10" t="s">
        <v>28</v>
      </c>
      <c r="D42" s="10" t="s">
        <v>58</v>
      </c>
      <c r="E42" s="10" t="s">
        <v>59</v>
      </c>
      <c r="F42" s="10" t="s">
        <v>72</v>
      </c>
      <c r="G42" s="10">
        <v>263</v>
      </c>
      <c r="H42" s="10">
        <v>16075</v>
      </c>
      <c r="K42" s="10">
        <v>0</v>
      </c>
      <c r="L42" s="11">
        <v>16338</v>
      </c>
      <c r="M42" s="10">
        <f t="shared" si="0"/>
        <v>16338</v>
      </c>
      <c r="N42" s="10">
        <v>16338</v>
      </c>
      <c r="O42" s="10" t="b">
        <f t="shared" si="1"/>
        <v>1</v>
      </c>
    </row>
    <row r="43" spans="1:15" hidden="1" x14ac:dyDescent="0.2">
      <c r="A43" s="10" t="s">
        <v>194</v>
      </c>
      <c r="B43" s="10">
        <v>10064111</v>
      </c>
      <c r="C43" s="10" t="s">
        <v>29</v>
      </c>
      <c r="D43" s="10" t="s">
        <v>100</v>
      </c>
      <c r="E43" s="10" t="s">
        <v>101</v>
      </c>
      <c r="F43" s="10" t="s">
        <v>112</v>
      </c>
      <c r="H43" s="10">
        <v>4935</v>
      </c>
      <c r="L43" s="11">
        <v>4935</v>
      </c>
      <c r="M43" s="10">
        <f t="shared" si="0"/>
        <v>4935</v>
      </c>
      <c r="N43" s="10">
        <v>4935</v>
      </c>
      <c r="O43" s="10" t="b">
        <f t="shared" si="1"/>
        <v>1</v>
      </c>
    </row>
    <row r="44" spans="1:15" x14ac:dyDescent="0.2">
      <c r="A44" s="10" t="s">
        <v>194</v>
      </c>
      <c r="B44" s="10">
        <v>10064111</v>
      </c>
      <c r="C44" s="10" t="s">
        <v>29</v>
      </c>
      <c r="D44" s="10" t="s">
        <v>58</v>
      </c>
      <c r="E44" s="10" t="s">
        <v>59</v>
      </c>
      <c r="F44" s="10" t="s">
        <v>73</v>
      </c>
      <c r="G44" s="10">
        <v>10594</v>
      </c>
      <c r="H44" s="10">
        <v>232482</v>
      </c>
      <c r="K44" s="10">
        <v>33</v>
      </c>
      <c r="L44" s="11">
        <v>243109</v>
      </c>
      <c r="M44" s="10">
        <f t="shared" si="0"/>
        <v>243076</v>
      </c>
      <c r="N44" s="10">
        <v>243109</v>
      </c>
      <c r="O44" s="10" t="b">
        <f t="shared" si="1"/>
        <v>1</v>
      </c>
    </row>
    <row r="45" spans="1:15" hidden="1" x14ac:dyDescent="0.2">
      <c r="A45" s="10" t="s">
        <v>194</v>
      </c>
      <c r="B45" s="10">
        <v>10064114</v>
      </c>
      <c r="C45" s="10" t="s">
        <v>30</v>
      </c>
      <c r="D45" s="10" t="s">
        <v>100</v>
      </c>
      <c r="E45" s="10" t="s">
        <v>101</v>
      </c>
      <c r="F45" s="10" t="s">
        <v>113</v>
      </c>
      <c r="H45" s="10">
        <v>2163</v>
      </c>
      <c r="L45" s="11">
        <v>2163</v>
      </c>
      <c r="M45" s="10">
        <f t="shared" si="0"/>
        <v>2163</v>
      </c>
      <c r="N45" s="10">
        <v>2163</v>
      </c>
      <c r="O45" s="10" t="b">
        <f t="shared" si="1"/>
        <v>1</v>
      </c>
    </row>
    <row r="46" spans="1:15" x14ac:dyDescent="0.2">
      <c r="A46" s="10" t="s">
        <v>194</v>
      </c>
      <c r="B46" s="10">
        <v>10064114</v>
      </c>
      <c r="C46" s="10" t="s">
        <v>30</v>
      </c>
      <c r="D46" s="10" t="s">
        <v>58</v>
      </c>
      <c r="E46" s="10" t="s">
        <v>59</v>
      </c>
      <c r="F46" s="10" t="s">
        <v>74</v>
      </c>
      <c r="G46" s="10">
        <v>3906</v>
      </c>
      <c r="H46" s="10">
        <v>90105</v>
      </c>
      <c r="J46" s="10">
        <v>2</v>
      </c>
      <c r="K46" s="10">
        <v>69</v>
      </c>
      <c r="L46" s="11">
        <v>94082</v>
      </c>
      <c r="M46" s="10">
        <f t="shared" si="0"/>
        <v>94011</v>
      </c>
      <c r="N46" s="10">
        <v>94082</v>
      </c>
      <c r="O46" s="10" t="b">
        <f t="shared" si="1"/>
        <v>1</v>
      </c>
    </row>
    <row r="47" spans="1:15" hidden="1" x14ac:dyDescent="0.2">
      <c r="A47" s="10" t="s">
        <v>194</v>
      </c>
      <c r="B47" s="10">
        <v>10068301</v>
      </c>
      <c r="C47" s="10" t="s">
        <v>31</v>
      </c>
      <c r="D47" s="10" t="s">
        <v>100</v>
      </c>
      <c r="E47" s="10" t="s">
        <v>101</v>
      </c>
      <c r="F47" s="10" t="s">
        <v>114</v>
      </c>
      <c r="H47" s="10">
        <v>22774</v>
      </c>
      <c r="L47" s="11">
        <v>22774</v>
      </c>
      <c r="M47" s="10">
        <f t="shared" si="0"/>
        <v>22774</v>
      </c>
      <c r="N47" s="10">
        <v>22774</v>
      </c>
      <c r="O47" s="10" t="b">
        <f t="shared" si="1"/>
        <v>1</v>
      </c>
    </row>
    <row r="48" spans="1:15" x14ac:dyDescent="0.2">
      <c r="A48" s="10" t="s">
        <v>194</v>
      </c>
      <c r="B48" s="10">
        <v>10068301</v>
      </c>
      <c r="C48" s="10" t="s">
        <v>31</v>
      </c>
      <c r="D48" s="10" t="s">
        <v>58</v>
      </c>
      <c r="E48" s="10" t="s">
        <v>59</v>
      </c>
      <c r="F48" s="10" t="s">
        <v>75</v>
      </c>
      <c r="G48" s="10">
        <v>6068</v>
      </c>
      <c r="H48" s="10">
        <v>790335</v>
      </c>
      <c r="K48" s="10">
        <v>535</v>
      </c>
      <c r="L48" s="11">
        <v>796938</v>
      </c>
      <c r="M48" s="10">
        <f t="shared" si="0"/>
        <v>796403</v>
      </c>
      <c r="N48" s="10">
        <v>796938</v>
      </c>
      <c r="O48" s="10" t="b">
        <f t="shared" si="1"/>
        <v>1</v>
      </c>
    </row>
    <row r="49" spans="1:15" hidden="1" x14ac:dyDescent="0.2">
      <c r="A49" s="10" t="s">
        <v>194</v>
      </c>
      <c r="B49" s="10">
        <v>10068302</v>
      </c>
      <c r="C49" s="10" t="s">
        <v>32</v>
      </c>
      <c r="D49" s="10" t="s">
        <v>100</v>
      </c>
      <c r="E49" s="10" t="s">
        <v>101</v>
      </c>
      <c r="F49" s="10" t="s">
        <v>115</v>
      </c>
      <c r="H49" s="10">
        <v>145550</v>
      </c>
      <c r="L49" s="11">
        <v>145550</v>
      </c>
      <c r="M49" s="10">
        <f t="shared" si="0"/>
        <v>145550</v>
      </c>
      <c r="N49" s="10">
        <v>145550</v>
      </c>
      <c r="O49" s="10" t="b">
        <f t="shared" si="1"/>
        <v>1</v>
      </c>
    </row>
    <row r="50" spans="1:15" hidden="1" x14ac:dyDescent="0.2">
      <c r="A50" s="10" t="s">
        <v>194</v>
      </c>
      <c r="B50" s="10">
        <v>10068302</v>
      </c>
      <c r="C50" s="10" t="s">
        <v>32</v>
      </c>
      <c r="D50" s="10" t="s">
        <v>9</v>
      </c>
      <c r="E50" s="10" t="s">
        <v>10</v>
      </c>
      <c r="F50" s="10" t="s">
        <v>33</v>
      </c>
      <c r="G50" s="10">
        <v>3738</v>
      </c>
      <c r="H50" s="10">
        <v>14153</v>
      </c>
      <c r="L50" s="11">
        <v>17891</v>
      </c>
      <c r="M50" s="10">
        <f t="shared" si="0"/>
        <v>17891</v>
      </c>
      <c r="N50" s="10">
        <v>17891</v>
      </c>
      <c r="O50" s="10" t="b">
        <f t="shared" si="1"/>
        <v>1</v>
      </c>
    </row>
    <row r="51" spans="1:15" x14ac:dyDescent="0.2">
      <c r="A51" s="10" t="s">
        <v>194</v>
      </c>
      <c r="B51" s="10">
        <v>10068302</v>
      </c>
      <c r="C51" s="10" t="s">
        <v>32</v>
      </c>
      <c r="D51" s="10" t="s">
        <v>58</v>
      </c>
      <c r="E51" s="10" t="s">
        <v>59</v>
      </c>
      <c r="F51" s="10" t="s">
        <v>76</v>
      </c>
      <c r="G51" s="10">
        <v>504922</v>
      </c>
      <c r="H51" s="10">
        <v>4464955</v>
      </c>
      <c r="J51" s="10">
        <v>51</v>
      </c>
      <c r="K51" s="10">
        <v>4018</v>
      </c>
      <c r="L51" s="11">
        <v>4973946</v>
      </c>
      <c r="M51" s="10">
        <f t="shared" si="0"/>
        <v>4969877</v>
      </c>
      <c r="N51" s="10">
        <v>4973946</v>
      </c>
      <c r="O51" s="10" t="b">
        <f t="shared" si="1"/>
        <v>1</v>
      </c>
    </row>
    <row r="52" spans="1:15" hidden="1" x14ac:dyDescent="0.2">
      <c r="A52" s="10" t="s">
        <v>194</v>
      </c>
      <c r="B52" s="10">
        <v>10068303</v>
      </c>
      <c r="C52" s="10" t="s">
        <v>34</v>
      </c>
      <c r="D52" s="10" t="s">
        <v>100</v>
      </c>
      <c r="E52" s="10" t="s">
        <v>101</v>
      </c>
      <c r="F52" s="10" t="s">
        <v>116</v>
      </c>
      <c r="G52" s="10">
        <v>40156</v>
      </c>
      <c r="H52" s="10">
        <v>183776</v>
      </c>
      <c r="K52" s="10">
        <v>2</v>
      </c>
      <c r="L52" s="11">
        <v>223934</v>
      </c>
      <c r="M52" s="10">
        <f t="shared" si="0"/>
        <v>223932</v>
      </c>
      <c r="N52" s="10">
        <v>223934</v>
      </c>
      <c r="O52" s="10" t="b">
        <f t="shared" si="1"/>
        <v>1</v>
      </c>
    </row>
    <row r="53" spans="1:15" x14ac:dyDescent="0.2">
      <c r="A53" s="10" t="s">
        <v>194</v>
      </c>
      <c r="B53" s="10">
        <v>10068303</v>
      </c>
      <c r="C53" s="10" t="s">
        <v>34</v>
      </c>
      <c r="D53" s="10" t="s">
        <v>58</v>
      </c>
      <c r="E53" s="10" t="s">
        <v>59</v>
      </c>
      <c r="F53" s="10" t="s">
        <v>77</v>
      </c>
      <c r="G53" s="10">
        <v>281809</v>
      </c>
      <c r="H53" s="10">
        <v>3676787</v>
      </c>
      <c r="J53" s="10">
        <v>12</v>
      </c>
      <c r="K53" s="10">
        <v>4675</v>
      </c>
      <c r="L53" s="11">
        <v>3963283</v>
      </c>
      <c r="M53" s="10">
        <f t="shared" si="0"/>
        <v>3958596</v>
      </c>
      <c r="N53" s="10">
        <v>3963283</v>
      </c>
      <c r="O53" s="10" t="b">
        <f t="shared" si="1"/>
        <v>1</v>
      </c>
    </row>
    <row r="54" spans="1:15" hidden="1" x14ac:dyDescent="0.2">
      <c r="A54" s="10" t="s">
        <v>194</v>
      </c>
      <c r="B54" s="10">
        <v>19164063</v>
      </c>
      <c r="C54" s="10" t="s">
        <v>35</v>
      </c>
      <c r="D54" s="10" t="s">
        <v>9</v>
      </c>
      <c r="E54" s="10" t="s">
        <v>10</v>
      </c>
      <c r="F54" s="10" t="s">
        <v>36</v>
      </c>
      <c r="H54" s="10">
        <v>23966</v>
      </c>
      <c r="L54" s="11">
        <v>23966</v>
      </c>
      <c r="M54" s="10">
        <f t="shared" si="0"/>
        <v>23966</v>
      </c>
      <c r="N54" s="10">
        <v>23966</v>
      </c>
      <c r="O54" s="10" t="b">
        <f t="shared" si="1"/>
        <v>1</v>
      </c>
    </row>
    <row r="55" spans="1:15" hidden="1" x14ac:dyDescent="0.2">
      <c r="A55" s="10" t="s">
        <v>194</v>
      </c>
      <c r="B55" s="10">
        <v>19268301</v>
      </c>
      <c r="C55" s="10" t="s">
        <v>37</v>
      </c>
      <c r="D55" s="10" t="s">
        <v>100</v>
      </c>
      <c r="E55" s="10" t="s">
        <v>101</v>
      </c>
      <c r="F55" s="10" t="s">
        <v>117</v>
      </c>
      <c r="G55" s="10">
        <v>18</v>
      </c>
      <c r="H55" s="10">
        <v>115</v>
      </c>
      <c r="L55" s="11">
        <v>133</v>
      </c>
      <c r="M55" s="10">
        <f t="shared" si="0"/>
        <v>133</v>
      </c>
      <c r="N55" s="10">
        <v>133</v>
      </c>
      <c r="O55" s="10" t="b">
        <f t="shared" si="1"/>
        <v>1</v>
      </c>
    </row>
    <row r="56" spans="1:15" x14ac:dyDescent="0.2">
      <c r="A56" s="10" t="s">
        <v>194</v>
      </c>
      <c r="B56" s="10">
        <v>19268301</v>
      </c>
      <c r="C56" s="10" t="s">
        <v>37</v>
      </c>
      <c r="D56" s="10" t="s">
        <v>58</v>
      </c>
      <c r="E56" s="10" t="s">
        <v>59</v>
      </c>
      <c r="F56" s="10" t="s">
        <v>78</v>
      </c>
      <c r="G56" s="10">
        <v>332</v>
      </c>
      <c r="H56" s="10">
        <v>4976</v>
      </c>
      <c r="L56" s="11">
        <v>5308</v>
      </c>
      <c r="M56" s="10">
        <f t="shared" si="0"/>
        <v>5308</v>
      </c>
      <c r="N56" s="10">
        <v>5308</v>
      </c>
      <c r="O56" s="10" t="b">
        <f t="shared" si="1"/>
        <v>1</v>
      </c>
    </row>
    <row r="57" spans="1:15" hidden="1" x14ac:dyDescent="0.2">
      <c r="A57" s="10" t="s">
        <v>194</v>
      </c>
      <c r="B57" s="10">
        <v>130020302</v>
      </c>
      <c r="C57" s="10" t="s">
        <v>38</v>
      </c>
      <c r="D57" s="10" t="s">
        <v>100</v>
      </c>
      <c r="E57" s="10" t="s">
        <v>101</v>
      </c>
      <c r="F57" s="10" t="s">
        <v>118</v>
      </c>
      <c r="H57" s="10">
        <v>310</v>
      </c>
      <c r="L57" s="11">
        <v>310</v>
      </c>
      <c r="M57" s="10">
        <f t="shared" si="0"/>
        <v>310</v>
      </c>
      <c r="N57" s="10">
        <v>310</v>
      </c>
      <c r="O57" s="10" t="b">
        <f t="shared" si="1"/>
        <v>1</v>
      </c>
    </row>
    <row r="58" spans="1:15" x14ac:dyDescent="0.2">
      <c r="A58" s="10" t="s">
        <v>194</v>
      </c>
      <c r="B58" s="10">
        <v>130020302</v>
      </c>
      <c r="C58" s="10" t="s">
        <v>38</v>
      </c>
      <c r="D58" s="10" t="s">
        <v>58</v>
      </c>
      <c r="E58" s="10" t="s">
        <v>59</v>
      </c>
      <c r="F58" s="10" t="s">
        <v>79</v>
      </c>
      <c r="G58" s="10">
        <v>3808</v>
      </c>
      <c r="H58" s="10">
        <v>46131</v>
      </c>
      <c r="I58" s="10">
        <v>138</v>
      </c>
      <c r="K58" s="10">
        <v>16</v>
      </c>
      <c r="L58" s="11">
        <v>50093</v>
      </c>
      <c r="M58" s="10">
        <f t="shared" si="0"/>
        <v>49939</v>
      </c>
      <c r="N58" s="10">
        <v>50093</v>
      </c>
      <c r="O58" s="10" t="b">
        <f t="shared" si="1"/>
        <v>1</v>
      </c>
    </row>
    <row r="59" spans="1:15" hidden="1" x14ac:dyDescent="0.2">
      <c r="A59" s="10" t="s">
        <v>194</v>
      </c>
      <c r="B59" s="10">
        <v>130024102</v>
      </c>
      <c r="C59" s="10" t="s">
        <v>39</v>
      </c>
      <c r="D59" s="10" t="s">
        <v>100</v>
      </c>
      <c r="E59" s="10" t="s">
        <v>101</v>
      </c>
      <c r="F59" s="10" t="s">
        <v>119</v>
      </c>
      <c r="H59" s="10">
        <v>387</v>
      </c>
      <c r="K59" s="10">
        <v>2</v>
      </c>
      <c r="L59" s="11">
        <v>389</v>
      </c>
      <c r="M59" s="10">
        <f t="shared" si="0"/>
        <v>387</v>
      </c>
      <c r="N59" s="10">
        <v>389</v>
      </c>
      <c r="O59" s="10" t="b">
        <f t="shared" si="1"/>
        <v>1</v>
      </c>
    </row>
    <row r="60" spans="1:15" x14ac:dyDescent="0.2">
      <c r="A60" s="10" t="s">
        <v>194</v>
      </c>
      <c r="B60" s="10">
        <v>130024102</v>
      </c>
      <c r="C60" s="10" t="s">
        <v>39</v>
      </c>
      <c r="D60" s="10" t="s">
        <v>58</v>
      </c>
      <c r="E60" s="10" t="s">
        <v>59</v>
      </c>
      <c r="F60" s="10" t="s">
        <v>80</v>
      </c>
      <c r="G60" s="10">
        <v>3</v>
      </c>
      <c r="H60" s="10">
        <v>31958</v>
      </c>
      <c r="K60" s="10">
        <v>36</v>
      </c>
      <c r="L60" s="11">
        <v>31997</v>
      </c>
      <c r="M60" s="10">
        <f t="shared" si="0"/>
        <v>31961</v>
      </c>
      <c r="N60" s="10">
        <v>31997</v>
      </c>
      <c r="O60" s="10" t="b">
        <f t="shared" si="1"/>
        <v>1</v>
      </c>
    </row>
    <row r="61" spans="1:15" hidden="1" x14ac:dyDescent="0.2">
      <c r="A61" s="10" t="s">
        <v>195</v>
      </c>
      <c r="B61" s="10">
        <v>250000092</v>
      </c>
      <c r="C61" s="10" t="s">
        <v>48</v>
      </c>
      <c r="D61" s="10" t="s">
        <v>100</v>
      </c>
      <c r="E61" s="10" t="s">
        <v>101</v>
      </c>
      <c r="F61" s="10" t="s">
        <v>122</v>
      </c>
      <c r="H61" s="10">
        <v>121</v>
      </c>
      <c r="L61" s="11">
        <v>121</v>
      </c>
      <c r="M61" s="10">
        <f t="shared" si="0"/>
        <v>121</v>
      </c>
      <c r="N61" s="10">
        <v>121</v>
      </c>
      <c r="O61" s="10" t="b">
        <f t="shared" si="1"/>
        <v>1</v>
      </c>
    </row>
    <row r="62" spans="1:15" x14ac:dyDescent="0.2">
      <c r="A62" s="10" t="s">
        <v>195</v>
      </c>
      <c r="B62" s="10">
        <v>250000092</v>
      </c>
      <c r="C62" s="10" t="s">
        <v>48</v>
      </c>
      <c r="D62" s="10" t="s">
        <v>58</v>
      </c>
      <c r="E62" s="10" t="s">
        <v>59</v>
      </c>
      <c r="F62" s="10" t="s">
        <v>84</v>
      </c>
      <c r="G62" s="10">
        <v>3657</v>
      </c>
      <c r="H62" s="10">
        <v>84787</v>
      </c>
      <c r="I62" s="10">
        <v>22</v>
      </c>
      <c r="K62" s="10">
        <v>10</v>
      </c>
      <c r="L62" s="11">
        <v>88476</v>
      </c>
      <c r="M62" s="10">
        <f t="shared" si="0"/>
        <v>88444</v>
      </c>
      <c r="N62" s="10">
        <v>88476</v>
      </c>
      <c r="O62" s="10" t="b">
        <f t="shared" si="1"/>
        <v>1</v>
      </c>
    </row>
    <row r="63" spans="1:15" hidden="1" x14ac:dyDescent="0.2">
      <c r="A63" s="10" t="s">
        <v>195</v>
      </c>
      <c r="B63" s="10">
        <v>360200027</v>
      </c>
      <c r="C63" s="10" t="s">
        <v>49</v>
      </c>
      <c r="D63" s="10" t="s">
        <v>100</v>
      </c>
      <c r="E63" s="10" t="s">
        <v>101</v>
      </c>
      <c r="F63" s="10" t="s">
        <v>123</v>
      </c>
      <c r="G63" s="10">
        <v>7</v>
      </c>
      <c r="H63" s="10">
        <v>2</v>
      </c>
      <c r="L63" s="11">
        <v>9</v>
      </c>
      <c r="M63" s="10">
        <f t="shared" si="0"/>
        <v>9</v>
      </c>
      <c r="N63" s="10">
        <v>9</v>
      </c>
      <c r="O63" s="10" t="b">
        <f t="shared" si="1"/>
        <v>1</v>
      </c>
    </row>
    <row r="64" spans="1:15" x14ac:dyDescent="0.2">
      <c r="A64" s="10" t="s">
        <v>195</v>
      </c>
      <c r="B64" s="10">
        <v>360200027</v>
      </c>
      <c r="C64" s="10" t="s">
        <v>49</v>
      </c>
      <c r="D64" s="10" t="s">
        <v>58</v>
      </c>
      <c r="E64" s="10" t="s">
        <v>59</v>
      </c>
      <c r="F64" s="10" t="s">
        <v>85</v>
      </c>
      <c r="G64" s="10">
        <v>683</v>
      </c>
      <c r="H64" s="10">
        <v>4626</v>
      </c>
      <c r="L64" s="11">
        <v>5309</v>
      </c>
      <c r="M64" s="10">
        <f t="shared" si="0"/>
        <v>5309</v>
      </c>
      <c r="N64" s="10">
        <v>5309</v>
      </c>
      <c r="O64" s="10" t="b">
        <f t="shared" si="1"/>
        <v>1</v>
      </c>
    </row>
    <row r="65" spans="1:15" hidden="1" x14ac:dyDescent="0.2">
      <c r="A65" s="10" t="s">
        <v>196</v>
      </c>
      <c r="B65" s="10">
        <v>90020301</v>
      </c>
      <c r="C65" s="10" t="s">
        <v>51</v>
      </c>
      <c r="D65" s="10" t="s">
        <v>9</v>
      </c>
      <c r="E65" s="10" t="s">
        <v>10</v>
      </c>
      <c r="F65" s="10" t="s">
        <v>52</v>
      </c>
      <c r="G65" s="10">
        <v>219</v>
      </c>
      <c r="H65" s="10">
        <v>989</v>
      </c>
      <c r="L65" s="11">
        <v>1208</v>
      </c>
      <c r="M65" s="10">
        <f t="shared" si="0"/>
        <v>1208</v>
      </c>
      <c r="N65" s="10">
        <v>1208</v>
      </c>
      <c r="O65" s="10" t="b">
        <f t="shared" si="1"/>
        <v>1</v>
      </c>
    </row>
    <row r="66" spans="1:15" hidden="1" x14ac:dyDescent="0.2">
      <c r="A66" s="10" t="s">
        <v>196</v>
      </c>
      <c r="B66" s="10">
        <v>110000048</v>
      </c>
      <c r="C66" s="10" t="s">
        <v>53</v>
      </c>
      <c r="D66" s="10" t="s">
        <v>100</v>
      </c>
      <c r="E66" s="10" t="s">
        <v>101</v>
      </c>
      <c r="F66" s="10" t="s">
        <v>124</v>
      </c>
      <c r="H66" s="10">
        <v>612</v>
      </c>
      <c r="L66" s="11">
        <v>612</v>
      </c>
      <c r="M66" s="10">
        <f t="shared" si="0"/>
        <v>612</v>
      </c>
      <c r="N66" s="10">
        <v>612</v>
      </c>
      <c r="O66" s="10" t="b">
        <f t="shared" si="1"/>
        <v>1</v>
      </c>
    </row>
    <row r="67" spans="1:15" x14ac:dyDescent="0.2">
      <c r="A67" s="10" t="s">
        <v>196</v>
      </c>
      <c r="B67" s="10">
        <v>110000048</v>
      </c>
      <c r="C67" s="10" t="s">
        <v>53</v>
      </c>
      <c r="D67" s="10" t="s">
        <v>58</v>
      </c>
      <c r="E67" s="10" t="s">
        <v>59</v>
      </c>
      <c r="F67" s="10" t="s">
        <v>86</v>
      </c>
      <c r="G67" s="10">
        <v>2622</v>
      </c>
      <c r="H67" s="10">
        <v>63878</v>
      </c>
      <c r="K67" s="10">
        <v>22</v>
      </c>
      <c r="L67" s="11">
        <v>66522</v>
      </c>
      <c r="M67" s="10">
        <f t="shared" si="0"/>
        <v>66500</v>
      </c>
      <c r="N67" s="10">
        <v>66522</v>
      </c>
      <c r="O67" s="10" t="b">
        <f t="shared" si="1"/>
        <v>1</v>
      </c>
    </row>
    <row r="68" spans="1:15" hidden="1" x14ac:dyDescent="0.2">
      <c r="A68" s="10" t="s">
        <v>196</v>
      </c>
      <c r="B68" s="10">
        <v>320200001</v>
      </c>
      <c r="C68" s="10" t="s">
        <v>54</v>
      </c>
      <c r="D68" s="10" t="s">
        <v>100</v>
      </c>
      <c r="E68" s="10" t="s">
        <v>101</v>
      </c>
      <c r="F68" s="10" t="s">
        <v>125</v>
      </c>
      <c r="H68" s="10">
        <v>1010</v>
      </c>
      <c r="L68" s="11">
        <v>1010</v>
      </c>
      <c r="M68" s="10">
        <f t="shared" si="0"/>
        <v>1010</v>
      </c>
      <c r="N68" s="10">
        <v>1010</v>
      </c>
      <c r="O68" s="10" t="b">
        <f t="shared" si="1"/>
        <v>1</v>
      </c>
    </row>
    <row r="69" spans="1:15" x14ac:dyDescent="0.2">
      <c r="A69" s="10" t="s">
        <v>196</v>
      </c>
      <c r="B69" s="10">
        <v>320200001</v>
      </c>
      <c r="C69" s="10" t="s">
        <v>54</v>
      </c>
      <c r="D69" s="10" t="s">
        <v>58</v>
      </c>
      <c r="E69" s="10" t="s">
        <v>59</v>
      </c>
      <c r="F69" s="10" t="s">
        <v>87</v>
      </c>
      <c r="G69" s="10">
        <v>2023</v>
      </c>
      <c r="H69" s="10">
        <v>50108</v>
      </c>
      <c r="K69" s="10">
        <v>36</v>
      </c>
      <c r="L69" s="11">
        <v>52167</v>
      </c>
      <c r="M69" s="10">
        <f t="shared" si="0"/>
        <v>52131</v>
      </c>
      <c r="N69" s="10">
        <v>52167</v>
      </c>
      <c r="O69" s="10" t="b">
        <f t="shared" si="1"/>
        <v>1</v>
      </c>
    </row>
    <row r="70" spans="1:15" hidden="1" x14ac:dyDescent="0.2">
      <c r="A70" s="10" t="s">
        <v>196</v>
      </c>
      <c r="B70" s="10">
        <v>400200024</v>
      </c>
      <c r="C70" s="10" t="s">
        <v>55</v>
      </c>
      <c r="D70" s="10" t="s">
        <v>100</v>
      </c>
      <c r="E70" s="10" t="s">
        <v>101</v>
      </c>
      <c r="F70" s="10" t="s">
        <v>126</v>
      </c>
      <c r="H70" s="10">
        <v>1513</v>
      </c>
      <c r="L70" s="11">
        <v>1513</v>
      </c>
      <c r="M70" s="10">
        <f t="shared" ref="M70:M75" si="2">G70+H70</f>
        <v>1513</v>
      </c>
      <c r="N70" s="10">
        <v>1513</v>
      </c>
      <c r="O70" s="10" t="b">
        <f t="shared" ref="O70:O75" si="3">L70=N70</f>
        <v>1</v>
      </c>
    </row>
    <row r="71" spans="1:15" x14ac:dyDescent="0.2">
      <c r="A71" s="10" t="s">
        <v>196</v>
      </c>
      <c r="B71" s="10">
        <v>400200024</v>
      </c>
      <c r="C71" s="10" t="s">
        <v>55</v>
      </c>
      <c r="D71" s="10" t="s">
        <v>58</v>
      </c>
      <c r="E71" s="10" t="s">
        <v>59</v>
      </c>
      <c r="F71" s="10" t="s">
        <v>88</v>
      </c>
      <c r="G71" s="10">
        <v>1164</v>
      </c>
      <c r="H71" s="10">
        <v>39250</v>
      </c>
      <c r="K71" s="10">
        <v>5</v>
      </c>
      <c r="L71" s="11">
        <v>40419</v>
      </c>
      <c r="M71" s="10">
        <f t="shared" si="2"/>
        <v>40414</v>
      </c>
      <c r="N71" s="10">
        <v>40419</v>
      </c>
      <c r="O71" s="10" t="b">
        <f t="shared" si="3"/>
        <v>1</v>
      </c>
    </row>
    <row r="72" spans="1:15" hidden="1" x14ac:dyDescent="0.2">
      <c r="A72" s="10" t="s">
        <v>196</v>
      </c>
      <c r="B72" s="10">
        <v>460200036</v>
      </c>
      <c r="C72" s="10" t="s">
        <v>56</v>
      </c>
      <c r="D72" s="10" t="s">
        <v>100</v>
      </c>
      <c r="E72" s="10" t="s">
        <v>101</v>
      </c>
      <c r="F72" s="10" t="s">
        <v>127</v>
      </c>
      <c r="H72" s="10">
        <v>110</v>
      </c>
      <c r="L72" s="11">
        <v>110</v>
      </c>
      <c r="M72" s="10">
        <f t="shared" si="2"/>
        <v>110</v>
      </c>
      <c r="N72" s="10">
        <v>110</v>
      </c>
      <c r="O72" s="10" t="b">
        <f t="shared" si="3"/>
        <v>1</v>
      </c>
    </row>
    <row r="73" spans="1:15" x14ac:dyDescent="0.2">
      <c r="A73" s="10" t="s">
        <v>196</v>
      </c>
      <c r="B73" s="10">
        <v>460200036</v>
      </c>
      <c r="C73" s="10" t="s">
        <v>56</v>
      </c>
      <c r="D73" s="10" t="s">
        <v>58</v>
      </c>
      <c r="E73" s="10" t="s">
        <v>59</v>
      </c>
      <c r="F73" s="10" t="s">
        <v>89</v>
      </c>
      <c r="H73" s="10">
        <v>11497</v>
      </c>
      <c r="L73" s="11">
        <v>11497</v>
      </c>
      <c r="M73" s="10">
        <f t="shared" si="2"/>
        <v>11497</v>
      </c>
      <c r="N73" s="10">
        <v>11497</v>
      </c>
      <c r="O73" s="10" t="b">
        <f t="shared" si="3"/>
        <v>1</v>
      </c>
    </row>
    <row r="74" spans="1:15" hidden="1" x14ac:dyDescent="0.2">
      <c r="A74" s="10" t="s">
        <v>196</v>
      </c>
      <c r="B74" s="10">
        <v>740200008</v>
      </c>
      <c r="C74" s="10" t="s">
        <v>57</v>
      </c>
      <c r="D74" s="10" t="s">
        <v>100</v>
      </c>
      <c r="E74" s="10" t="s">
        <v>101</v>
      </c>
      <c r="F74" s="10" t="s">
        <v>128</v>
      </c>
      <c r="H74" s="10">
        <v>1644</v>
      </c>
      <c r="L74" s="11">
        <v>1644</v>
      </c>
      <c r="M74" s="10">
        <f t="shared" si="2"/>
        <v>1644</v>
      </c>
      <c r="N74" s="10">
        <v>1644</v>
      </c>
      <c r="O74" s="10" t="b">
        <f t="shared" si="3"/>
        <v>1</v>
      </c>
    </row>
    <row r="75" spans="1:15" x14ac:dyDescent="0.2">
      <c r="A75" s="10" t="s">
        <v>196</v>
      </c>
      <c r="B75" s="10">
        <v>740200008</v>
      </c>
      <c r="C75" s="10" t="s">
        <v>57</v>
      </c>
      <c r="D75" s="10" t="s">
        <v>58</v>
      </c>
      <c r="E75" s="10" t="s">
        <v>59</v>
      </c>
      <c r="F75" s="10" t="s">
        <v>90</v>
      </c>
      <c r="G75" s="10">
        <v>6922</v>
      </c>
      <c r="H75" s="10">
        <v>86830</v>
      </c>
      <c r="K75" s="10">
        <v>24</v>
      </c>
      <c r="L75" s="11">
        <v>93776</v>
      </c>
      <c r="M75" s="10">
        <f t="shared" si="2"/>
        <v>93752</v>
      </c>
      <c r="N75" s="10">
        <v>93776</v>
      </c>
      <c r="O75" s="10" t="b">
        <f t="shared" si="3"/>
        <v>1</v>
      </c>
    </row>
  </sheetData>
  <autoFilter ref="A4:O75" xr:uid="{32CDB7BE-F42D-4DC2-BE2B-9606160F3664}">
    <filterColumn colId="3">
      <filters>
        <filter val="AP5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199BC-87B1-4118-927A-152930507078}">
  <dimension ref="A1:J91"/>
  <sheetViews>
    <sheetView tabSelected="1" workbookViewId="0">
      <selection activeCell="E17" sqref="E17"/>
    </sheetView>
  </sheetViews>
  <sheetFormatPr defaultColWidth="10.6640625" defaultRowHeight="12.75" x14ac:dyDescent="0.2"/>
  <cols>
    <col min="1" max="1" width="6.5546875" style="1" customWidth="1"/>
    <col min="2" max="2" width="8.44140625" style="1" customWidth="1"/>
    <col min="3" max="3" width="31.33203125" style="2" customWidth="1"/>
    <col min="4" max="4" width="9.77734375" style="2" customWidth="1"/>
    <col min="5" max="5" width="32.21875" style="2" customWidth="1"/>
    <col min="6" max="6" width="11.77734375" style="2" customWidth="1"/>
    <col min="7" max="8" width="11.77734375" style="1" bestFit="1" customWidth="1"/>
    <col min="9" max="9" width="13.6640625" style="1" customWidth="1"/>
    <col min="10" max="10" width="11.88671875" style="1" customWidth="1"/>
    <col min="11" max="16384" width="10.6640625" style="1"/>
  </cols>
  <sheetData>
    <row r="1" spans="1:10" ht="18.60000000000000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">
      <c r="A2" s="2"/>
      <c r="B2" s="2"/>
      <c r="E2" s="1"/>
      <c r="F2" s="1"/>
    </row>
    <row r="3" spans="1:10" ht="15.75" x14ac:dyDescent="0.2">
      <c r="A3" s="3" t="s">
        <v>205</v>
      </c>
      <c r="B3" s="4"/>
      <c r="C3" s="4"/>
      <c r="D3" s="4"/>
      <c r="E3" s="5"/>
      <c r="F3" s="45"/>
      <c r="G3" s="45"/>
      <c r="H3" s="45"/>
    </row>
    <row r="4" spans="1:10" x14ac:dyDescent="0.2">
      <c r="C4" s="4"/>
      <c r="D4" s="4"/>
      <c r="E4" s="4"/>
      <c r="F4" s="43"/>
      <c r="G4" s="43"/>
      <c r="H4" s="43"/>
      <c r="I4" s="44"/>
      <c r="J4" s="5"/>
    </row>
    <row r="5" spans="1:10" ht="81" customHeight="1" x14ac:dyDescent="0.2">
      <c r="A5" s="61" t="s">
        <v>1</v>
      </c>
      <c r="B5" s="61" t="s">
        <v>2</v>
      </c>
      <c r="C5" s="61" t="s">
        <v>3</v>
      </c>
      <c r="D5" s="61" t="s">
        <v>4</v>
      </c>
      <c r="E5" s="61" t="s">
        <v>5</v>
      </c>
      <c r="F5" s="62" t="s">
        <v>201</v>
      </c>
      <c r="G5" s="62" t="s">
        <v>202</v>
      </c>
      <c r="H5" s="62" t="s">
        <v>7</v>
      </c>
      <c r="I5" s="62" t="s">
        <v>203</v>
      </c>
      <c r="J5" s="66" t="s">
        <v>204</v>
      </c>
    </row>
    <row r="6" spans="1:10" s="8" customFormat="1" x14ac:dyDescent="0.2">
      <c r="A6" s="6"/>
      <c r="B6" s="6"/>
      <c r="C6" s="6"/>
      <c r="D6" s="6"/>
      <c r="E6" s="6"/>
      <c r="F6" s="6"/>
      <c r="G6" s="6"/>
      <c r="H6" s="6"/>
      <c r="I6" s="7"/>
      <c r="J6" s="7"/>
    </row>
    <row r="7" spans="1:10" s="2" customFormat="1" ht="15.75" x14ac:dyDescent="0.2">
      <c r="A7" s="63" t="s">
        <v>144</v>
      </c>
      <c r="B7" s="63"/>
      <c r="C7" s="63"/>
      <c r="D7" s="63"/>
      <c r="E7" s="63"/>
      <c r="F7" s="64">
        <f>SUM(F8:F91)</f>
        <v>60168614</v>
      </c>
      <c r="G7" s="64">
        <f>SUM(G8:G91)</f>
        <v>60168580.780000016</v>
      </c>
      <c r="H7" s="64">
        <f>SUM(H8:H91)</f>
        <v>60168385.320000008</v>
      </c>
      <c r="I7" s="64">
        <f t="shared" ref="I7:I71" si="0">G7-F7</f>
        <v>-33.219999983906746</v>
      </c>
      <c r="J7" s="67">
        <f>SUM(J8:J91)</f>
        <v>17220334</v>
      </c>
    </row>
    <row r="8" spans="1:10" s="8" customFormat="1" x14ac:dyDescent="0.2">
      <c r="A8" s="49" t="s">
        <v>174</v>
      </c>
      <c r="B8" s="50">
        <v>170020401</v>
      </c>
      <c r="C8" s="52" t="s">
        <v>206</v>
      </c>
      <c r="D8" s="53" t="s">
        <v>9</v>
      </c>
      <c r="E8" s="52" t="s">
        <v>10</v>
      </c>
      <c r="F8" s="59">
        <v>54649</v>
      </c>
      <c r="G8" s="59">
        <v>54648.86</v>
      </c>
      <c r="H8" s="59">
        <v>54648.86</v>
      </c>
      <c r="I8" s="60">
        <f t="shared" si="0"/>
        <v>-0.13999999999941792</v>
      </c>
      <c r="J8" s="68">
        <v>1570</v>
      </c>
    </row>
    <row r="9" spans="1:10" s="8" customFormat="1" ht="25.5" x14ac:dyDescent="0.2">
      <c r="A9" s="49" t="s">
        <v>174</v>
      </c>
      <c r="B9" s="50">
        <v>270020302</v>
      </c>
      <c r="C9" s="52" t="s">
        <v>12</v>
      </c>
      <c r="D9" s="53" t="s">
        <v>100</v>
      </c>
      <c r="E9" s="52" t="s">
        <v>101</v>
      </c>
      <c r="F9" s="59">
        <v>6485</v>
      </c>
      <c r="G9" s="59">
        <v>6484.34</v>
      </c>
      <c r="H9" s="59">
        <v>6484.34</v>
      </c>
      <c r="I9" s="60">
        <f t="shared" si="0"/>
        <v>-0.65999999999985448</v>
      </c>
      <c r="J9" s="68">
        <v>2167</v>
      </c>
    </row>
    <row r="10" spans="1:10" s="8" customFormat="1" x14ac:dyDescent="0.2">
      <c r="A10" s="9" t="s">
        <v>174</v>
      </c>
      <c r="B10" s="47">
        <v>270020302</v>
      </c>
      <c r="C10" s="52" t="s">
        <v>12</v>
      </c>
      <c r="D10" s="54" t="s">
        <v>197</v>
      </c>
      <c r="E10" s="52" t="s">
        <v>199</v>
      </c>
      <c r="F10" s="59">
        <v>116937</v>
      </c>
      <c r="G10" s="59">
        <v>116936.51</v>
      </c>
      <c r="H10" s="59">
        <v>116936.51</v>
      </c>
      <c r="I10" s="60">
        <f t="shared" si="0"/>
        <v>-0.49000000000523869</v>
      </c>
      <c r="J10" s="68">
        <v>46619</v>
      </c>
    </row>
    <row r="11" spans="1:10" s="8" customFormat="1" x14ac:dyDescent="0.2">
      <c r="A11" s="49" t="s">
        <v>174</v>
      </c>
      <c r="B11" s="50">
        <v>270020302</v>
      </c>
      <c r="C11" s="52" t="s">
        <v>12</v>
      </c>
      <c r="D11" s="52" t="s">
        <v>58</v>
      </c>
      <c r="E11" s="52" t="s">
        <v>59</v>
      </c>
      <c r="F11" s="59">
        <v>328862</v>
      </c>
      <c r="G11" s="59">
        <v>328861.88</v>
      </c>
      <c r="H11" s="59">
        <v>328861.88</v>
      </c>
      <c r="I11" s="60">
        <f t="shared" si="0"/>
        <v>-0.11999999999534339</v>
      </c>
      <c r="J11" s="68">
        <v>117007</v>
      </c>
    </row>
    <row r="12" spans="1:10" s="8" customFormat="1" ht="25.5" x14ac:dyDescent="0.2">
      <c r="A12" s="49" t="s">
        <v>174</v>
      </c>
      <c r="B12" s="50">
        <v>900200046</v>
      </c>
      <c r="C12" s="52" t="s">
        <v>207</v>
      </c>
      <c r="D12" s="52" t="s">
        <v>100</v>
      </c>
      <c r="E12" s="52" t="s">
        <v>101</v>
      </c>
      <c r="F12" s="59">
        <v>5189</v>
      </c>
      <c r="G12" s="59">
        <v>5157.83</v>
      </c>
      <c r="H12" s="59">
        <v>5157.83</v>
      </c>
      <c r="I12" s="60">
        <f t="shared" si="0"/>
        <v>-31.170000000000073</v>
      </c>
      <c r="J12" s="68">
        <v>1744</v>
      </c>
    </row>
    <row r="13" spans="1:10" x14ac:dyDescent="0.2">
      <c r="A13" s="9" t="s">
        <v>174</v>
      </c>
      <c r="B13" s="47">
        <v>900200046</v>
      </c>
      <c r="C13" s="52" t="s">
        <v>207</v>
      </c>
      <c r="D13" s="54" t="s">
        <v>197</v>
      </c>
      <c r="E13" s="52" t="s">
        <v>199</v>
      </c>
      <c r="F13" s="59">
        <v>41849</v>
      </c>
      <c r="G13" s="59">
        <v>41848.65</v>
      </c>
      <c r="H13" s="59">
        <v>41848.65</v>
      </c>
      <c r="I13" s="60">
        <f t="shared" si="0"/>
        <v>-0.34999999999854481</v>
      </c>
      <c r="J13" s="68">
        <v>16820</v>
      </c>
    </row>
    <row r="14" spans="1:10" x14ac:dyDescent="0.2">
      <c r="A14" s="49" t="s">
        <v>174</v>
      </c>
      <c r="B14" s="50">
        <v>900200046</v>
      </c>
      <c r="C14" s="52" t="s">
        <v>207</v>
      </c>
      <c r="D14" s="49" t="s">
        <v>9</v>
      </c>
      <c r="E14" s="52" t="s">
        <v>10</v>
      </c>
      <c r="F14" s="59">
        <v>15135</v>
      </c>
      <c r="G14" s="59">
        <v>15134.18</v>
      </c>
      <c r="H14" s="59">
        <v>15134.18</v>
      </c>
      <c r="I14" s="60">
        <f t="shared" si="0"/>
        <v>-0.81999999999970896</v>
      </c>
      <c r="J14" s="68">
        <v>437</v>
      </c>
    </row>
    <row r="15" spans="1:10" x14ac:dyDescent="0.2">
      <c r="A15" s="49" t="s">
        <v>174</v>
      </c>
      <c r="B15" s="50">
        <v>900200046</v>
      </c>
      <c r="C15" s="52" t="s">
        <v>207</v>
      </c>
      <c r="D15" s="49" t="s">
        <v>58</v>
      </c>
      <c r="E15" s="52" t="s">
        <v>59</v>
      </c>
      <c r="F15" s="59">
        <v>163325</v>
      </c>
      <c r="G15" s="59">
        <v>163324.45000000001</v>
      </c>
      <c r="H15" s="59">
        <v>163324.44999999998</v>
      </c>
      <c r="I15" s="60">
        <f t="shared" si="0"/>
        <v>-0.54999999998835847</v>
      </c>
      <c r="J15" s="68">
        <v>67093</v>
      </c>
    </row>
    <row r="16" spans="1:10" x14ac:dyDescent="0.2">
      <c r="A16" s="49" t="s">
        <v>40</v>
      </c>
      <c r="B16" s="50">
        <v>210020301</v>
      </c>
      <c r="C16" s="52" t="s">
        <v>208</v>
      </c>
      <c r="D16" s="49" t="s">
        <v>9</v>
      </c>
      <c r="E16" s="52" t="s">
        <v>10</v>
      </c>
      <c r="F16" s="59">
        <v>115405</v>
      </c>
      <c r="G16" s="59">
        <v>115404.66</v>
      </c>
      <c r="H16" s="59">
        <v>115404.66</v>
      </c>
      <c r="I16" s="60">
        <f t="shared" si="0"/>
        <v>-0.33999999999650754</v>
      </c>
      <c r="J16" s="68">
        <v>2831</v>
      </c>
    </row>
    <row r="17" spans="1:10" ht="25.5" x14ac:dyDescent="0.2">
      <c r="A17" s="49" t="s">
        <v>40</v>
      </c>
      <c r="B17" s="50">
        <v>50020401</v>
      </c>
      <c r="C17" s="52" t="s">
        <v>209</v>
      </c>
      <c r="D17" s="49" t="s">
        <v>100</v>
      </c>
      <c r="E17" s="52" t="s">
        <v>101</v>
      </c>
      <c r="F17" s="59">
        <v>38593</v>
      </c>
      <c r="G17" s="59">
        <v>38592.51</v>
      </c>
      <c r="H17" s="59">
        <v>38592.509999999995</v>
      </c>
      <c r="I17" s="60">
        <f t="shared" si="0"/>
        <v>-0.48999999999796273</v>
      </c>
      <c r="J17" s="68">
        <v>7552</v>
      </c>
    </row>
    <row r="18" spans="1:10" x14ac:dyDescent="0.2">
      <c r="A18" s="9" t="s">
        <v>40</v>
      </c>
      <c r="B18" s="47">
        <v>50020401</v>
      </c>
      <c r="C18" s="52" t="s">
        <v>209</v>
      </c>
      <c r="D18" s="54" t="s">
        <v>197</v>
      </c>
      <c r="E18" s="52" t="s">
        <v>199</v>
      </c>
      <c r="F18" s="59">
        <v>267670</v>
      </c>
      <c r="G18" s="59">
        <v>267669.24</v>
      </c>
      <c r="H18" s="59">
        <v>267669.24</v>
      </c>
      <c r="I18" s="60">
        <f t="shared" si="0"/>
        <v>-0.76000000000931323</v>
      </c>
      <c r="J18" s="68">
        <v>97236</v>
      </c>
    </row>
    <row r="19" spans="1:10" x14ac:dyDescent="0.2">
      <c r="A19" s="49" t="s">
        <v>40</v>
      </c>
      <c r="B19" s="50">
        <v>50020401</v>
      </c>
      <c r="C19" s="52" t="s">
        <v>209</v>
      </c>
      <c r="D19" s="49" t="s">
        <v>9</v>
      </c>
      <c r="E19" s="52" t="s">
        <v>10</v>
      </c>
      <c r="F19" s="59">
        <v>160551</v>
      </c>
      <c r="G19" s="59">
        <v>160550.57</v>
      </c>
      <c r="H19" s="59">
        <v>160550.56999999998</v>
      </c>
      <c r="I19" s="60">
        <f t="shared" si="0"/>
        <v>-0.42999999999301508</v>
      </c>
      <c r="J19" s="68">
        <v>3946</v>
      </c>
    </row>
    <row r="20" spans="1:10" x14ac:dyDescent="0.2">
      <c r="A20" s="49" t="s">
        <v>40</v>
      </c>
      <c r="B20" s="50">
        <v>50020401</v>
      </c>
      <c r="C20" s="52" t="s">
        <v>209</v>
      </c>
      <c r="D20" s="49" t="s">
        <v>58</v>
      </c>
      <c r="E20" s="52" t="s">
        <v>59</v>
      </c>
      <c r="F20" s="59">
        <v>233825</v>
      </c>
      <c r="G20" s="59">
        <v>233824.15</v>
      </c>
      <c r="H20" s="59">
        <v>233824.15000000002</v>
      </c>
      <c r="I20" s="60">
        <f t="shared" si="0"/>
        <v>-0.85000000000582077</v>
      </c>
      <c r="J20" s="68">
        <v>94343</v>
      </c>
    </row>
    <row r="21" spans="1:10" x14ac:dyDescent="0.2">
      <c r="A21" s="49" t="s">
        <v>40</v>
      </c>
      <c r="B21" s="50">
        <v>50043801</v>
      </c>
      <c r="C21" s="52" t="s">
        <v>210</v>
      </c>
      <c r="D21" s="49" t="s">
        <v>58</v>
      </c>
      <c r="E21" s="52" t="s">
        <v>59</v>
      </c>
      <c r="F21" s="59">
        <v>48336</v>
      </c>
      <c r="G21" s="59">
        <v>48335.22</v>
      </c>
      <c r="H21" s="59">
        <v>48335.22</v>
      </c>
      <c r="I21" s="60">
        <f t="shared" si="0"/>
        <v>-0.77999999999883585</v>
      </c>
      <c r="J21" s="68">
        <v>11097</v>
      </c>
    </row>
    <row r="22" spans="1:10" ht="25.5" x14ac:dyDescent="0.2">
      <c r="A22" s="49" t="s">
        <v>40</v>
      </c>
      <c r="B22" s="50">
        <v>680200030</v>
      </c>
      <c r="C22" s="52" t="s">
        <v>211</v>
      </c>
      <c r="D22" s="49" t="s">
        <v>100</v>
      </c>
      <c r="E22" s="52" t="s">
        <v>101</v>
      </c>
      <c r="F22" s="59">
        <v>6663</v>
      </c>
      <c r="G22" s="59">
        <v>6662.58</v>
      </c>
      <c r="H22" s="59">
        <v>6662.58</v>
      </c>
      <c r="I22" s="60">
        <f t="shared" si="0"/>
        <v>-0.42000000000007276</v>
      </c>
      <c r="J22" s="68">
        <v>2692</v>
      </c>
    </row>
    <row r="23" spans="1:10" x14ac:dyDescent="0.2">
      <c r="A23" s="49" t="s">
        <v>40</v>
      </c>
      <c r="B23" s="50">
        <v>680200030</v>
      </c>
      <c r="C23" s="52" t="s">
        <v>211</v>
      </c>
      <c r="D23" s="49" t="s">
        <v>58</v>
      </c>
      <c r="E23" s="52" t="s">
        <v>59</v>
      </c>
      <c r="F23" s="59">
        <v>148460</v>
      </c>
      <c r="G23" s="59">
        <v>148459.57999999999</v>
      </c>
      <c r="H23" s="59">
        <v>148459.58000000002</v>
      </c>
      <c r="I23" s="60">
        <f t="shared" si="0"/>
        <v>-0.42000000001280569</v>
      </c>
      <c r="J23" s="68">
        <v>59126</v>
      </c>
    </row>
    <row r="24" spans="1:10" ht="25.5" x14ac:dyDescent="0.2">
      <c r="A24" s="49" t="s">
        <v>129</v>
      </c>
      <c r="B24" s="50">
        <v>10000190</v>
      </c>
      <c r="C24" s="52" t="s">
        <v>212</v>
      </c>
      <c r="D24" s="49" t="s">
        <v>100</v>
      </c>
      <c r="E24" s="52" t="s">
        <v>101</v>
      </c>
      <c r="F24" s="59">
        <v>1814</v>
      </c>
      <c r="G24" s="59">
        <v>1768.05</v>
      </c>
      <c r="H24" s="59">
        <v>1768.05</v>
      </c>
      <c r="I24" s="60">
        <f t="shared" si="0"/>
        <v>-45.950000000000045</v>
      </c>
      <c r="J24" s="68">
        <v>578</v>
      </c>
    </row>
    <row r="25" spans="1:10" x14ac:dyDescent="0.2">
      <c r="A25" s="49" t="s">
        <v>129</v>
      </c>
      <c r="B25" s="50">
        <v>10000190</v>
      </c>
      <c r="C25" s="52" t="s">
        <v>212</v>
      </c>
      <c r="D25" s="49" t="s">
        <v>58</v>
      </c>
      <c r="E25" s="52" t="s">
        <v>59</v>
      </c>
      <c r="F25" s="59">
        <v>54968</v>
      </c>
      <c r="G25" s="59">
        <v>54967.68</v>
      </c>
      <c r="H25" s="59">
        <v>54967.679999999993</v>
      </c>
      <c r="I25" s="60">
        <f t="shared" si="0"/>
        <v>-0.31999999999970896</v>
      </c>
      <c r="J25" s="68">
        <v>19268</v>
      </c>
    </row>
    <row r="26" spans="1:10" ht="25.5" x14ac:dyDescent="0.2">
      <c r="A26" s="49" t="s">
        <v>129</v>
      </c>
      <c r="B26" s="50">
        <v>10000234</v>
      </c>
      <c r="C26" s="52" t="s">
        <v>17</v>
      </c>
      <c r="D26" s="49" t="s">
        <v>100</v>
      </c>
      <c r="E26" s="52" t="s">
        <v>101</v>
      </c>
      <c r="F26" s="59">
        <v>612953</v>
      </c>
      <c r="G26" s="59">
        <v>612952.03</v>
      </c>
      <c r="H26" s="59">
        <v>612952.02999999991</v>
      </c>
      <c r="I26" s="60">
        <f t="shared" si="0"/>
        <v>-0.96999999997206032</v>
      </c>
      <c r="J26" s="68">
        <v>137965</v>
      </c>
    </row>
    <row r="27" spans="1:10" ht="25.5" x14ac:dyDescent="0.2">
      <c r="A27" s="9" t="s">
        <v>129</v>
      </c>
      <c r="B27" s="47">
        <v>10000234</v>
      </c>
      <c r="C27" s="52" t="s">
        <v>17</v>
      </c>
      <c r="D27" s="54" t="s">
        <v>197</v>
      </c>
      <c r="E27" s="52" t="s">
        <v>199</v>
      </c>
      <c r="F27" s="59">
        <v>832168</v>
      </c>
      <c r="G27" s="59">
        <v>832167.22</v>
      </c>
      <c r="H27" s="59">
        <v>832167.22000000009</v>
      </c>
      <c r="I27" s="60">
        <f t="shared" si="0"/>
        <v>-0.78000000002793968</v>
      </c>
      <c r="J27" s="68">
        <v>285683</v>
      </c>
    </row>
    <row r="28" spans="1:10" ht="25.5" x14ac:dyDescent="0.2">
      <c r="A28" s="49" t="s">
        <v>129</v>
      </c>
      <c r="B28" s="50">
        <v>10000234</v>
      </c>
      <c r="C28" s="52" t="s">
        <v>17</v>
      </c>
      <c r="D28" s="49" t="s">
        <v>9</v>
      </c>
      <c r="E28" s="52" t="s">
        <v>10</v>
      </c>
      <c r="F28" s="59">
        <v>608094</v>
      </c>
      <c r="G28" s="59">
        <v>608093.18999999994</v>
      </c>
      <c r="H28" s="59">
        <v>608093.18999999994</v>
      </c>
      <c r="I28" s="60">
        <f t="shared" si="0"/>
        <v>-0.81000000005587935</v>
      </c>
      <c r="J28" s="68">
        <v>11647</v>
      </c>
    </row>
    <row r="29" spans="1:10" ht="25.5" x14ac:dyDescent="0.2">
      <c r="A29" s="49" t="s">
        <v>129</v>
      </c>
      <c r="B29" s="50">
        <v>10000234</v>
      </c>
      <c r="C29" s="52" t="s">
        <v>17</v>
      </c>
      <c r="D29" s="49" t="s">
        <v>58</v>
      </c>
      <c r="E29" s="52" t="s">
        <v>59</v>
      </c>
      <c r="F29" s="59">
        <v>1194180</v>
      </c>
      <c r="G29" s="59">
        <v>1194179.3400000001</v>
      </c>
      <c r="H29" s="59">
        <v>1194179.3400000001</v>
      </c>
      <c r="I29" s="60">
        <f t="shared" si="0"/>
        <v>-0.65999999991618097</v>
      </c>
      <c r="J29" s="68">
        <v>310353</v>
      </c>
    </row>
    <row r="30" spans="1:10" ht="25.5" x14ac:dyDescent="0.2">
      <c r="A30" s="49" t="s">
        <v>129</v>
      </c>
      <c r="B30" s="50">
        <v>10000234</v>
      </c>
      <c r="C30" s="52" t="s">
        <v>17</v>
      </c>
      <c r="D30" s="49" t="s">
        <v>91</v>
      </c>
      <c r="E30" s="52" t="s">
        <v>92</v>
      </c>
      <c r="F30" s="59">
        <v>542062</v>
      </c>
      <c r="G30" s="59">
        <v>542062</v>
      </c>
      <c r="H30" s="59">
        <v>542062</v>
      </c>
      <c r="I30" s="60">
        <f t="shared" si="0"/>
        <v>0</v>
      </c>
      <c r="J30" s="68">
        <v>2703</v>
      </c>
    </row>
    <row r="31" spans="1:10" ht="25.5" x14ac:dyDescent="0.2">
      <c r="A31" s="49" t="s">
        <v>129</v>
      </c>
      <c r="B31" s="50">
        <v>10000234</v>
      </c>
      <c r="C31" s="52" t="s">
        <v>17</v>
      </c>
      <c r="D31" s="49" t="s">
        <v>198</v>
      </c>
      <c r="E31" s="52" t="s">
        <v>200</v>
      </c>
      <c r="F31" s="59">
        <v>3711760</v>
      </c>
      <c r="G31" s="59">
        <v>3711759.17</v>
      </c>
      <c r="H31" s="59">
        <v>3711759.17</v>
      </c>
      <c r="I31" s="60">
        <f t="shared" si="0"/>
        <v>-0.83000000007450581</v>
      </c>
      <c r="J31" s="68">
        <v>63933</v>
      </c>
    </row>
    <row r="32" spans="1:10" ht="25.5" x14ac:dyDescent="0.2">
      <c r="A32" s="49" t="s">
        <v>129</v>
      </c>
      <c r="B32" s="50">
        <v>10000297</v>
      </c>
      <c r="C32" s="52" t="s">
        <v>19</v>
      </c>
      <c r="D32" s="49" t="s">
        <v>58</v>
      </c>
      <c r="E32" s="52" t="s">
        <v>59</v>
      </c>
      <c r="F32" s="59">
        <v>357</v>
      </c>
      <c r="G32" s="59">
        <v>356.01</v>
      </c>
      <c r="H32" s="59">
        <v>356.01</v>
      </c>
      <c r="I32" s="60"/>
      <c r="J32" s="68">
        <v>29</v>
      </c>
    </row>
    <row r="33" spans="1:10" ht="25.5" x14ac:dyDescent="0.2">
      <c r="A33" s="49" t="s">
        <v>129</v>
      </c>
      <c r="B33" s="50">
        <v>10001433</v>
      </c>
      <c r="C33" s="52" t="s">
        <v>20</v>
      </c>
      <c r="D33" s="49" t="s">
        <v>100</v>
      </c>
      <c r="E33" s="52" t="s">
        <v>101</v>
      </c>
      <c r="F33" s="59">
        <v>0</v>
      </c>
      <c r="G33" s="59">
        <v>0</v>
      </c>
      <c r="H33" s="59">
        <v>0</v>
      </c>
      <c r="I33" s="60">
        <f t="shared" si="0"/>
        <v>0</v>
      </c>
      <c r="J33" s="68">
        <v>0</v>
      </c>
    </row>
    <row r="34" spans="1:10" x14ac:dyDescent="0.2">
      <c r="A34" s="49" t="s">
        <v>129</v>
      </c>
      <c r="B34" s="50">
        <v>10001433</v>
      </c>
      <c r="C34" s="52" t="s">
        <v>20</v>
      </c>
      <c r="D34" s="49" t="s">
        <v>58</v>
      </c>
      <c r="E34" s="52" t="s">
        <v>59</v>
      </c>
      <c r="F34" s="59">
        <v>61310</v>
      </c>
      <c r="G34" s="59">
        <v>61309.75</v>
      </c>
      <c r="H34" s="59">
        <v>61309.75</v>
      </c>
      <c r="I34" s="60">
        <f t="shared" si="0"/>
        <v>-0.25</v>
      </c>
      <c r="J34" s="68">
        <v>578</v>
      </c>
    </row>
    <row r="35" spans="1:10" ht="25.5" x14ac:dyDescent="0.2">
      <c r="A35" s="49" t="s">
        <v>129</v>
      </c>
      <c r="B35" s="50">
        <v>10011401</v>
      </c>
      <c r="C35" s="52" t="s">
        <v>213</v>
      </c>
      <c r="D35" s="49" t="s">
        <v>9</v>
      </c>
      <c r="E35" s="52" t="s">
        <v>10</v>
      </c>
      <c r="F35" s="59">
        <v>5078</v>
      </c>
      <c r="G35" s="59">
        <v>5077.8</v>
      </c>
      <c r="H35" s="59">
        <v>5077.8</v>
      </c>
      <c r="I35" s="60">
        <f t="shared" si="0"/>
        <v>-0.1999999999998181</v>
      </c>
      <c r="J35" s="68">
        <v>79</v>
      </c>
    </row>
    <row r="36" spans="1:10" ht="25.5" x14ac:dyDescent="0.2">
      <c r="A36" s="49" t="s">
        <v>129</v>
      </c>
      <c r="B36" s="50">
        <v>10011401</v>
      </c>
      <c r="C36" s="52" t="s">
        <v>213</v>
      </c>
      <c r="D36" s="49" t="s">
        <v>58</v>
      </c>
      <c r="E36" s="52" t="s">
        <v>59</v>
      </c>
      <c r="F36" s="59">
        <v>6801</v>
      </c>
      <c r="G36" s="59">
        <v>6800.26</v>
      </c>
      <c r="H36" s="59">
        <v>6800.26</v>
      </c>
      <c r="I36" s="60">
        <f t="shared" si="0"/>
        <v>-0.73999999999978172</v>
      </c>
      <c r="J36" s="68">
        <v>429</v>
      </c>
    </row>
    <row r="37" spans="1:10" ht="25.5" x14ac:dyDescent="0.2">
      <c r="A37" s="49" t="s">
        <v>129</v>
      </c>
      <c r="B37" s="50">
        <v>10011803</v>
      </c>
      <c r="C37" s="52" t="s">
        <v>214</v>
      </c>
      <c r="D37" s="49" t="s">
        <v>94</v>
      </c>
      <c r="E37" s="52" t="s">
        <v>95</v>
      </c>
      <c r="F37" s="59">
        <v>14606</v>
      </c>
      <c r="G37" s="59">
        <v>14605.5</v>
      </c>
      <c r="H37" s="59">
        <v>14605.5</v>
      </c>
      <c r="I37" s="60">
        <f t="shared" si="0"/>
        <v>-0.5</v>
      </c>
      <c r="J37" s="68">
        <v>162</v>
      </c>
    </row>
    <row r="38" spans="1:10" ht="25.5" x14ac:dyDescent="0.2">
      <c r="A38" s="9" t="s">
        <v>129</v>
      </c>
      <c r="B38" s="47">
        <v>10011803</v>
      </c>
      <c r="C38" s="52" t="s">
        <v>214</v>
      </c>
      <c r="D38" s="54" t="s">
        <v>100</v>
      </c>
      <c r="E38" s="52" t="s">
        <v>101</v>
      </c>
      <c r="F38" s="59">
        <v>64275</v>
      </c>
      <c r="G38" s="59">
        <v>64274.04</v>
      </c>
      <c r="H38" s="59">
        <v>64274.039999999994</v>
      </c>
      <c r="I38" s="60">
        <f t="shared" si="0"/>
        <v>-0.95999999999912689</v>
      </c>
      <c r="J38" s="68">
        <v>11773</v>
      </c>
    </row>
    <row r="39" spans="1:10" ht="25.5" x14ac:dyDescent="0.2">
      <c r="A39" s="49" t="s">
        <v>129</v>
      </c>
      <c r="B39" s="50">
        <v>10011803</v>
      </c>
      <c r="C39" s="52" t="s">
        <v>214</v>
      </c>
      <c r="D39" s="49" t="s">
        <v>197</v>
      </c>
      <c r="E39" s="52" t="s">
        <v>199</v>
      </c>
      <c r="F39" s="59">
        <v>803884</v>
      </c>
      <c r="G39" s="59">
        <v>803883.86</v>
      </c>
      <c r="H39" s="59">
        <v>803883.8600000001</v>
      </c>
      <c r="I39" s="60">
        <f t="shared" si="0"/>
        <v>-0.14000000001396984</v>
      </c>
      <c r="J39" s="68">
        <v>299193</v>
      </c>
    </row>
    <row r="40" spans="1:10" ht="25.5" x14ac:dyDescent="0.2">
      <c r="A40" s="49" t="s">
        <v>129</v>
      </c>
      <c r="B40" s="50">
        <v>10011803</v>
      </c>
      <c r="C40" s="52" t="s">
        <v>214</v>
      </c>
      <c r="D40" s="49" t="s">
        <v>9</v>
      </c>
      <c r="E40" s="52" t="s">
        <v>10</v>
      </c>
      <c r="F40" s="59">
        <v>201765</v>
      </c>
      <c r="G40" s="59">
        <v>201764.54</v>
      </c>
      <c r="H40" s="59">
        <v>201764.54</v>
      </c>
      <c r="I40" s="60">
        <f t="shared" si="0"/>
        <v>-0.45999999999185093</v>
      </c>
      <c r="J40" s="68">
        <v>4443</v>
      </c>
    </row>
    <row r="41" spans="1:10" ht="25.5" x14ac:dyDescent="0.2">
      <c r="A41" s="49" t="s">
        <v>129</v>
      </c>
      <c r="B41" s="50">
        <v>10011803</v>
      </c>
      <c r="C41" s="52" t="s">
        <v>214</v>
      </c>
      <c r="D41" s="49" t="s">
        <v>58</v>
      </c>
      <c r="E41" s="52" t="s">
        <v>59</v>
      </c>
      <c r="F41" s="59">
        <v>664258</v>
      </c>
      <c r="G41" s="59">
        <v>664257.1</v>
      </c>
      <c r="H41" s="59">
        <v>664257.1</v>
      </c>
      <c r="I41" s="60">
        <f t="shared" si="0"/>
        <v>-0.90000000002328306</v>
      </c>
      <c r="J41" s="68">
        <v>161439</v>
      </c>
    </row>
    <row r="42" spans="1:10" x14ac:dyDescent="0.2">
      <c r="A42" s="49" t="s">
        <v>129</v>
      </c>
      <c r="B42" s="50">
        <v>10011804</v>
      </c>
      <c r="C42" s="52" t="s">
        <v>215</v>
      </c>
      <c r="D42" s="49" t="s">
        <v>97</v>
      </c>
      <c r="E42" s="52" t="s">
        <v>98</v>
      </c>
      <c r="F42" s="59">
        <v>936551</v>
      </c>
      <c r="G42" s="59">
        <v>936550.28</v>
      </c>
      <c r="H42" s="59">
        <v>936550.27999999991</v>
      </c>
      <c r="I42" s="60">
        <f t="shared" si="0"/>
        <v>-0.71999999997206032</v>
      </c>
      <c r="J42" s="68">
        <v>1462</v>
      </c>
    </row>
    <row r="43" spans="1:10" ht="25.5" x14ac:dyDescent="0.2">
      <c r="A43" s="9" t="s">
        <v>129</v>
      </c>
      <c r="B43" s="47">
        <v>10011804</v>
      </c>
      <c r="C43" s="52" t="s">
        <v>215</v>
      </c>
      <c r="D43" s="54" t="s">
        <v>100</v>
      </c>
      <c r="E43" s="52" t="s">
        <v>101</v>
      </c>
      <c r="F43" s="59">
        <v>8041</v>
      </c>
      <c r="G43" s="59">
        <v>8040.03</v>
      </c>
      <c r="H43" s="59">
        <v>8040.03</v>
      </c>
      <c r="I43" s="60">
        <f t="shared" si="0"/>
        <v>-0.97000000000025466</v>
      </c>
      <c r="J43" s="68">
        <v>1022</v>
      </c>
    </row>
    <row r="44" spans="1:10" x14ac:dyDescent="0.2">
      <c r="A44" s="49" t="s">
        <v>129</v>
      </c>
      <c r="B44" s="50">
        <v>10011804</v>
      </c>
      <c r="C44" s="52" t="s">
        <v>215</v>
      </c>
      <c r="D44" s="49" t="s">
        <v>197</v>
      </c>
      <c r="E44" s="52" t="s">
        <v>199</v>
      </c>
      <c r="F44" s="59">
        <v>423727</v>
      </c>
      <c r="G44" s="59">
        <v>423726.78</v>
      </c>
      <c r="H44" s="59">
        <v>423726.78</v>
      </c>
      <c r="I44" s="60">
        <f t="shared" si="0"/>
        <v>-0.21999999997206032</v>
      </c>
      <c r="J44" s="68">
        <v>90397</v>
      </c>
    </row>
    <row r="45" spans="1:10" x14ac:dyDescent="0.2">
      <c r="A45" s="49" t="s">
        <v>129</v>
      </c>
      <c r="B45" s="50">
        <v>10011804</v>
      </c>
      <c r="C45" s="52" t="s">
        <v>215</v>
      </c>
      <c r="D45" s="49" t="s">
        <v>9</v>
      </c>
      <c r="E45" s="52" t="s">
        <v>10</v>
      </c>
      <c r="F45" s="59">
        <v>111652</v>
      </c>
      <c r="G45" s="59">
        <v>111651.76</v>
      </c>
      <c r="H45" s="59">
        <v>111651.76</v>
      </c>
      <c r="I45" s="60">
        <f t="shared" si="0"/>
        <v>-0.24000000000523869</v>
      </c>
      <c r="J45" s="68">
        <v>2182</v>
      </c>
    </row>
    <row r="46" spans="1:10" x14ac:dyDescent="0.2">
      <c r="A46" s="49" t="s">
        <v>129</v>
      </c>
      <c r="B46" s="50">
        <v>10011804</v>
      </c>
      <c r="C46" s="52" t="s">
        <v>215</v>
      </c>
      <c r="D46" s="49" t="s">
        <v>58</v>
      </c>
      <c r="E46" s="52" t="s">
        <v>59</v>
      </c>
      <c r="F46" s="59">
        <v>825873</v>
      </c>
      <c r="G46" s="59">
        <v>825872.12</v>
      </c>
      <c r="H46" s="59">
        <v>825872.12</v>
      </c>
      <c r="I46" s="60">
        <f t="shared" si="0"/>
        <v>-0.88000000000465661</v>
      </c>
      <c r="J46" s="68">
        <v>154189</v>
      </c>
    </row>
    <row r="47" spans="1:10" ht="25.5" x14ac:dyDescent="0.2">
      <c r="A47" s="9" t="s">
        <v>129</v>
      </c>
      <c r="B47" s="47">
        <v>10012202</v>
      </c>
      <c r="C47" s="52" t="s">
        <v>216</v>
      </c>
      <c r="D47" s="54" t="s">
        <v>58</v>
      </c>
      <c r="E47" s="52" t="s">
        <v>59</v>
      </c>
      <c r="F47" s="59">
        <v>122872</v>
      </c>
      <c r="G47" s="59">
        <v>122847.86</v>
      </c>
      <c r="H47" s="59">
        <v>122847.86</v>
      </c>
      <c r="I47" s="60">
        <f t="shared" si="0"/>
        <v>-24.139999999999418</v>
      </c>
      <c r="J47" s="68">
        <v>918</v>
      </c>
    </row>
    <row r="48" spans="1:10" x14ac:dyDescent="0.2">
      <c r="A48" s="49" t="s">
        <v>129</v>
      </c>
      <c r="B48" s="50">
        <v>10020302</v>
      </c>
      <c r="C48" s="52" t="s">
        <v>26</v>
      </c>
      <c r="D48" s="49" t="s">
        <v>197</v>
      </c>
      <c r="E48" s="52" t="s">
        <v>199</v>
      </c>
      <c r="F48" s="59">
        <v>92</v>
      </c>
      <c r="G48" s="59">
        <v>91.68</v>
      </c>
      <c r="H48" s="59">
        <v>91.68</v>
      </c>
      <c r="I48" s="60">
        <f t="shared" si="0"/>
        <v>-0.31999999999999318</v>
      </c>
      <c r="J48" s="68">
        <v>17</v>
      </c>
    </row>
    <row r="49" spans="1:10" x14ac:dyDescent="0.2">
      <c r="A49" s="49" t="s">
        <v>129</v>
      </c>
      <c r="B49" s="50">
        <v>10020302</v>
      </c>
      <c r="C49" s="52" t="s">
        <v>26</v>
      </c>
      <c r="D49" s="49" t="s">
        <v>58</v>
      </c>
      <c r="E49" s="52" t="s">
        <v>59</v>
      </c>
      <c r="F49" s="59">
        <v>7806</v>
      </c>
      <c r="G49" s="59">
        <v>7805.39</v>
      </c>
      <c r="H49" s="59">
        <v>7805.3899999999994</v>
      </c>
      <c r="I49" s="60">
        <f t="shared" si="0"/>
        <v>-0.60999999999967258</v>
      </c>
      <c r="J49" s="68">
        <v>2812</v>
      </c>
    </row>
    <row r="50" spans="1:10" ht="25.5" x14ac:dyDescent="0.2">
      <c r="A50" s="49" t="s">
        <v>129</v>
      </c>
      <c r="B50" s="50">
        <v>10040307</v>
      </c>
      <c r="C50" s="52" t="s">
        <v>27</v>
      </c>
      <c r="D50" s="49" t="s">
        <v>100</v>
      </c>
      <c r="E50" s="52" t="s">
        <v>101</v>
      </c>
      <c r="F50" s="59">
        <v>3352</v>
      </c>
      <c r="G50" s="59">
        <v>3351.53</v>
      </c>
      <c r="H50" s="59">
        <v>3351.5299999999997</v>
      </c>
      <c r="I50" s="60">
        <f t="shared" si="0"/>
        <v>-0.46999999999979991</v>
      </c>
      <c r="J50" s="68">
        <v>1242</v>
      </c>
    </row>
    <row r="51" spans="1:10" ht="25.5" x14ac:dyDescent="0.2">
      <c r="A51" s="49" t="s">
        <v>129</v>
      </c>
      <c r="B51" s="50">
        <v>10040307</v>
      </c>
      <c r="C51" s="52" t="s">
        <v>27</v>
      </c>
      <c r="D51" s="49" t="s">
        <v>58</v>
      </c>
      <c r="E51" s="52" t="s">
        <v>59</v>
      </c>
      <c r="F51" s="59">
        <v>119589</v>
      </c>
      <c r="G51" s="59">
        <v>119588.29</v>
      </c>
      <c r="H51" s="59">
        <v>119588.29000000001</v>
      </c>
      <c r="I51" s="60">
        <f t="shared" si="0"/>
        <v>-0.71000000000640284</v>
      </c>
      <c r="J51" s="68">
        <v>45079</v>
      </c>
    </row>
    <row r="52" spans="1:10" ht="25.5" x14ac:dyDescent="0.2">
      <c r="A52" s="49" t="s">
        <v>129</v>
      </c>
      <c r="B52" s="50">
        <v>10054109</v>
      </c>
      <c r="C52" s="52" t="s">
        <v>217</v>
      </c>
      <c r="D52" s="49" t="s">
        <v>100</v>
      </c>
      <c r="E52" s="52" t="s">
        <v>101</v>
      </c>
      <c r="F52" s="59">
        <v>360</v>
      </c>
      <c r="G52" s="59">
        <v>337.32</v>
      </c>
      <c r="H52" s="59">
        <v>337.32</v>
      </c>
      <c r="I52" s="60">
        <f t="shared" si="0"/>
        <v>-22.680000000000007</v>
      </c>
      <c r="J52" s="68">
        <v>106</v>
      </c>
    </row>
    <row r="53" spans="1:10" x14ac:dyDescent="0.2">
      <c r="A53" s="49" t="s">
        <v>129</v>
      </c>
      <c r="B53" s="50">
        <v>10054109</v>
      </c>
      <c r="C53" s="52" t="s">
        <v>217</v>
      </c>
      <c r="D53" s="49" t="s">
        <v>58</v>
      </c>
      <c r="E53" s="52" t="s">
        <v>59</v>
      </c>
      <c r="F53" s="59">
        <v>51995</v>
      </c>
      <c r="G53" s="59">
        <v>51994.09</v>
      </c>
      <c r="H53" s="59">
        <v>51994.090000000004</v>
      </c>
      <c r="I53" s="60">
        <f t="shared" si="0"/>
        <v>-0.91000000000349246</v>
      </c>
      <c r="J53" s="68">
        <v>20679</v>
      </c>
    </row>
    <row r="54" spans="1:10" ht="25.5" x14ac:dyDescent="0.2">
      <c r="A54" s="49" t="s">
        <v>129</v>
      </c>
      <c r="B54" s="50">
        <v>10064111</v>
      </c>
      <c r="C54" s="52" t="s">
        <v>218</v>
      </c>
      <c r="D54" s="49" t="s">
        <v>100</v>
      </c>
      <c r="E54" s="52" t="s">
        <v>101</v>
      </c>
      <c r="F54" s="59">
        <v>20942</v>
      </c>
      <c r="G54" s="59">
        <v>20941.400000000001</v>
      </c>
      <c r="H54" s="59">
        <v>20941.400000000001</v>
      </c>
      <c r="I54" s="60">
        <f t="shared" si="0"/>
        <v>-0.59999999999854481</v>
      </c>
      <c r="J54" s="68">
        <v>7913</v>
      </c>
    </row>
    <row r="55" spans="1:10" x14ac:dyDescent="0.2">
      <c r="A55" s="49" t="s">
        <v>129</v>
      </c>
      <c r="B55" s="50">
        <v>10064111</v>
      </c>
      <c r="C55" s="52" t="s">
        <v>218</v>
      </c>
      <c r="D55" s="49" t="s">
        <v>58</v>
      </c>
      <c r="E55" s="52" t="s">
        <v>59</v>
      </c>
      <c r="F55" s="59">
        <v>771904</v>
      </c>
      <c r="G55" s="59">
        <v>771903.12</v>
      </c>
      <c r="H55" s="59">
        <v>771903.12</v>
      </c>
      <c r="I55" s="60">
        <f t="shared" si="0"/>
        <v>-0.88000000000465661</v>
      </c>
      <c r="J55" s="68">
        <v>278539</v>
      </c>
    </row>
    <row r="56" spans="1:10" ht="25.5" x14ac:dyDescent="0.2">
      <c r="A56" s="49" t="s">
        <v>129</v>
      </c>
      <c r="B56" s="50">
        <v>10064114</v>
      </c>
      <c r="C56" s="52" t="s">
        <v>219</v>
      </c>
      <c r="D56" s="49" t="s">
        <v>100</v>
      </c>
      <c r="E56" s="52" t="s">
        <v>101</v>
      </c>
      <c r="F56" s="59">
        <v>7272</v>
      </c>
      <c r="G56" s="59">
        <v>7271.02</v>
      </c>
      <c r="H56" s="59">
        <v>7271.0199999999995</v>
      </c>
      <c r="I56" s="60">
        <f t="shared" si="0"/>
        <v>-0.97999999999956344</v>
      </c>
      <c r="J56" s="68">
        <v>2703</v>
      </c>
    </row>
    <row r="57" spans="1:10" x14ac:dyDescent="0.2">
      <c r="A57" s="49" t="s">
        <v>129</v>
      </c>
      <c r="B57" s="50">
        <v>10064114</v>
      </c>
      <c r="C57" s="52" t="s">
        <v>219</v>
      </c>
      <c r="D57" s="49" t="s">
        <v>58</v>
      </c>
      <c r="E57" s="52" t="s">
        <v>59</v>
      </c>
      <c r="F57" s="59">
        <v>232108</v>
      </c>
      <c r="G57" s="59">
        <v>232107.99</v>
      </c>
      <c r="H57" s="59">
        <v>232107.99</v>
      </c>
      <c r="I57" s="60">
        <f t="shared" si="0"/>
        <v>-1.0000000009313226E-2</v>
      </c>
      <c r="J57" s="68">
        <v>79787</v>
      </c>
    </row>
    <row r="58" spans="1:10" ht="25.5" x14ac:dyDescent="0.2">
      <c r="A58" s="49" t="s">
        <v>129</v>
      </c>
      <c r="B58" s="50">
        <v>10068301</v>
      </c>
      <c r="C58" s="52" t="s">
        <v>31</v>
      </c>
      <c r="D58" s="49" t="s">
        <v>100</v>
      </c>
      <c r="E58" s="52" t="s">
        <v>101</v>
      </c>
      <c r="F58" s="59">
        <v>31064</v>
      </c>
      <c r="G58" s="59">
        <v>31063.59</v>
      </c>
      <c r="H58" s="59">
        <v>31063.59</v>
      </c>
      <c r="I58" s="60">
        <f t="shared" si="0"/>
        <v>-0.40999999999985448</v>
      </c>
      <c r="J58" s="68">
        <v>11001</v>
      </c>
    </row>
    <row r="59" spans="1:10" x14ac:dyDescent="0.2">
      <c r="A59" s="49" t="s">
        <v>129</v>
      </c>
      <c r="B59" s="50">
        <v>10068301</v>
      </c>
      <c r="C59" s="52" t="s">
        <v>31</v>
      </c>
      <c r="D59" s="49" t="s">
        <v>58</v>
      </c>
      <c r="E59" s="52" t="s">
        <v>59</v>
      </c>
      <c r="F59" s="59">
        <v>764996</v>
      </c>
      <c r="G59" s="59">
        <v>764995.68</v>
      </c>
      <c r="H59" s="59">
        <v>764995.67999999993</v>
      </c>
      <c r="I59" s="60">
        <f t="shared" si="0"/>
        <v>-0.31999999994877726</v>
      </c>
      <c r="J59" s="68">
        <v>250787</v>
      </c>
    </row>
    <row r="60" spans="1:10" ht="25.5" x14ac:dyDescent="0.2">
      <c r="A60" s="9" t="s">
        <v>129</v>
      </c>
      <c r="B60" s="47">
        <v>10068302</v>
      </c>
      <c r="C60" s="52" t="s">
        <v>220</v>
      </c>
      <c r="D60" s="54" t="s">
        <v>100</v>
      </c>
      <c r="E60" s="52" t="s">
        <v>101</v>
      </c>
      <c r="F60" s="59">
        <v>940276</v>
      </c>
      <c r="G60" s="59">
        <v>940275.41</v>
      </c>
      <c r="H60" s="59">
        <v>940275.40999999992</v>
      </c>
      <c r="I60" s="60">
        <f t="shared" si="0"/>
        <v>-0.58999999996740371</v>
      </c>
      <c r="J60" s="68">
        <v>350062</v>
      </c>
    </row>
    <row r="61" spans="1:10" x14ac:dyDescent="0.2">
      <c r="A61" s="49" t="s">
        <v>129</v>
      </c>
      <c r="B61" s="50">
        <v>10068302</v>
      </c>
      <c r="C61" s="52" t="s">
        <v>220</v>
      </c>
      <c r="D61" s="49" t="s">
        <v>197</v>
      </c>
      <c r="E61" s="52" t="s">
        <v>199</v>
      </c>
      <c r="F61" s="59">
        <v>436390</v>
      </c>
      <c r="G61" s="59">
        <v>436389.98</v>
      </c>
      <c r="H61" s="59">
        <v>436389.98</v>
      </c>
      <c r="I61" s="60">
        <f t="shared" si="0"/>
        <v>-2.0000000018626451E-2</v>
      </c>
      <c r="J61" s="68">
        <v>190695</v>
      </c>
    </row>
    <row r="62" spans="1:10" x14ac:dyDescent="0.2">
      <c r="A62" s="49" t="s">
        <v>129</v>
      </c>
      <c r="B62" s="50">
        <v>10068302</v>
      </c>
      <c r="C62" s="52" t="s">
        <v>220</v>
      </c>
      <c r="D62" s="49" t="s">
        <v>9</v>
      </c>
      <c r="E62" s="52" t="s">
        <v>10</v>
      </c>
      <c r="F62" s="59">
        <v>1212178</v>
      </c>
      <c r="G62" s="59">
        <v>1212177.6000000001</v>
      </c>
      <c r="H62" s="59">
        <v>1212177.6000000001</v>
      </c>
      <c r="I62" s="60">
        <f t="shared" si="0"/>
        <v>-0.39999999990686774</v>
      </c>
      <c r="J62" s="68">
        <v>29350</v>
      </c>
    </row>
    <row r="63" spans="1:10" x14ac:dyDescent="0.2">
      <c r="A63" s="49" t="s">
        <v>129</v>
      </c>
      <c r="B63" s="50">
        <v>10068302</v>
      </c>
      <c r="C63" s="52" t="s">
        <v>220</v>
      </c>
      <c r="D63" s="49" t="s">
        <v>58</v>
      </c>
      <c r="E63" s="52" t="s">
        <v>59</v>
      </c>
      <c r="F63" s="59">
        <v>19148712</v>
      </c>
      <c r="G63" s="59">
        <v>19148711.68</v>
      </c>
      <c r="H63" s="59">
        <v>19148711.68</v>
      </c>
      <c r="I63" s="60">
        <f t="shared" si="0"/>
        <v>-0.32000000029802322</v>
      </c>
      <c r="J63" s="68">
        <v>6791716</v>
      </c>
    </row>
    <row r="64" spans="1:10" ht="25.5" x14ac:dyDescent="0.2">
      <c r="A64" s="9" t="s">
        <v>129</v>
      </c>
      <c r="B64" s="47">
        <v>10068303</v>
      </c>
      <c r="C64" s="52" t="s">
        <v>221</v>
      </c>
      <c r="D64" s="54" t="s">
        <v>100</v>
      </c>
      <c r="E64" s="52" t="s">
        <v>101</v>
      </c>
      <c r="F64" s="59">
        <v>1620198</v>
      </c>
      <c r="G64" s="59">
        <v>1620197.09</v>
      </c>
      <c r="H64" s="59">
        <v>1620197.0899999999</v>
      </c>
      <c r="I64" s="60">
        <f t="shared" si="0"/>
        <v>-0.90999999991618097</v>
      </c>
      <c r="J64" s="68">
        <v>351532</v>
      </c>
    </row>
    <row r="65" spans="1:10" x14ac:dyDescent="0.2">
      <c r="A65" s="49" t="s">
        <v>129</v>
      </c>
      <c r="B65" s="50">
        <v>10068303</v>
      </c>
      <c r="C65" s="52" t="s">
        <v>221</v>
      </c>
      <c r="D65" s="49" t="s">
        <v>197</v>
      </c>
      <c r="E65" s="52" t="s">
        <v>199</v>
      </c>
      <c r="F65" s="59">
        <v>88757</v>
      </c>
      <c r="G65" s="59">
        <v>88756.32</v>
      </c>
      <c r="H65" s="59">
        <v>88756.319999999992</v>
      </c>
      <c r="I65" s="60">
        <f t="shared" si="0"/>
        <v>-0.67999999999301508</v>
      </c>
      <c r="J65" s="68">
        <v>32862</v>
      </c>
    </row>
    <row r="66" spans="1:10" x14ac:dyDescent="0.2">
      <c r="A66" s="49" t="s">
        <v>129</v>
      </c>
      <c r="B66" s="50">
        <v>10068303</v>
      </c>
      <c r="C66" s="52" t="s">
        <v>221</v>
      </c>
      <c r="D66" s="49" t="s">
        <v>58</v>
      </c>
      <c r="E66" s="52" t="s">
        <v>59</v>
      </c>
      <c r="F66" s="59">
        <v>18063693</v>
      </c>
      <c r="G66" s="59">
        <v>18063692.079999998</v>
      </c>
      <c r="H66" s="59">
        <v>18063692.079999998</v>
      </c>
      <c r="I66" s="60">
        <f t="shared" si="0"/>
        <v>-0.92000000178813934</v>
      </c>
      <c r="J66" s="68">
        <v>6093346</v>
      </c>
    </row>
    <row r="67" spans="1:10" ht="25.5" x14ac:dyDescent="0.2">
      <c r="A67" s="9" t="s">
        <v>129</v>
      </c>
      <c r="B67" s="47">
        <v>130020302</v>
      </c>
      <c r="C67" s="52" t="s">
        <v>222</v>
      </c>
      <c r="D67" s="54" t="s">
        <v>100</v>
      </c>
      <c r="E67" s="52" t="s">
        <v>101</v>
      </c>
      <c r="F67" s="59">
        <v>1314</v>
      </c>
      <c r="G67" s="59">
        <v>1408.86</v>
      </c>
      <c r="H67" s="59">
        <v>1314</v>
      </c>
      <c r="I67" s="60">
        <f t="shared" si="0"/>
        <v>94.8599999999999</v>
      </c>
      <c r="J67" s="68">
        <v>426</v>
      </c>
    </row>
    <row r="68" spans="1:10" x14ac:dyDescent="0.2">
      <c r="A68" s="49" t="s">
        <v>129</v>
      </c>
      <c r="B68" s="50">
        <v>130020302</v>
      </c>
      <c r="C68" s="52" t="s">
        <v>222</v>
      </c>
      <c r="D68" s="49" t="s">
        <v>197</v>
      </c>
      <c r="E68" s="52" t="s">
        <v>199</v>
      </c>
      <c r="F68" s="59">
        <v>91046</v>
      </c>
      <c r="G68" s="59">
        <v>91045.1</v>
      </c>
      <c r="H68" s="59">
        <v>91045.1</v>
      </c>
      <c r="I68" s="60">
        <f t="shared" si="0"/>
        <v>-0.89999999999417923</v>
      </c>
      <c r="J68" s="68">
        <v>33801</v>
      </c>
    </row>
    <row r="69" spans="1:10" x14ac:dyDescent="0.2">
      <c r="A69" s="49" t="s">
        <v>129</v>
      </c>
      <c r="B69" s="50">
        <v>130020302</v>
      </c>
      <c r="C69" s="52" t="s">
        <v>222</v>
      </c>
      <c r="D69" s="49" t="s">
        <v>58</v>
      </c>
      <c r="E69" s="52" t="s">
        <v>59</v>
      </c>
      <c r="F69" s="59">
        <v>95115</v>
      </c>
      <c r="G69" s="59">
        <v>95114.52</v>
      </c>
      <c r="H69" s="59">
        <v>95114.52</v>
      </c>
      <c r="I69" s="60">
        <f t="shared" si="0"/>
        <v>-0.47999999999592546</v>
      </c>
      <c r="J69" s="68">
        <v>34413</v>
      </c>
    </row>
    <row r="70" spans="1:10" x14ac:dyDescent="0.2">
      <c r="A70" s="49" t="s">
        <v>129</v>
      </c>
      <c r="B70" s="50">
        <v>19164063</v>
      </c>
      <c r="C70" s="52" t="s">
        <v>35</v>
      </c>
      <c r="D70" s="49" t="s">
        <v>9</v>
      </c>
      <c r="E70" s="52" t="s">
        <v>10</v>
      </c>
      <c r="F70" s="59">
        <v>1265502</v>
      </c>
      <c r="G70" s="59">
        <v>1265501.3500000001</v>
      </c>
      <c r="H70" s="59">
        <v>1265501.3500000001</v>
      </c>
      <c r="I70" s="60">
        <f t="shared" si="0"/>
        <v>-0.64999999990686774</v>
      </c>
      <c r="J70" s="68">
        <v>26990</v>
      </c>
    </row>
    <row r="71" spans="1:10" s="51" customFormat="1" ht="25.5" x14ac:dyDescent="0.2">
      <c r="A71" s="49" t="s">
        <v>129</v>
      </c>
      <c r="B71" s="50">
        <v>19268301</v>
      </c>
      <c r="C71" s="52" t="s">
        <v>37</v>
      </c>
      <c r="D71" s="49" t="s">
        <v>100</v>
      </c>
      <c r="E71" s="52" t="s">
        <v>101</v>
      </c>
      <c r="F71" s="59">
        <v>19376</v>
      </c>
      <c r="G71" s="59">
        <v>19375.419999999998</v>
      </c>
      <c r="H71" s="59">
        <v>19375.419999999998</v>
      </c>
      <c r="I71" s="60">
        <f t="shared" si="0"/>
        <v>-0.58000000000174623</v>
      </c>
      <c r="J71" s="68">
        <v>299</v>
      </c>
    </row>
    <row r="72" spans="1:10" x14ac:dyDescent="0.2">
      <c r="A72" s="49" t="s">
        <v>129</v>
      </c>
      <c r="B72" s="50">
        <v>19268301</v>
      </c>
      <c r="C72" s="52" t="s">
        <v>37</v>
      </c>
      <c r="D72" s="49" t="s">
        <v>58</v>
      </c>
      <c r="E72" s="52" t="s">
        <v>59</v>
      </c>
      <c r="F72" s="59">
        <v>283902</v>
      </c>
      <c r="G72" s="59">
        <v>283901.28000000003</v>
      </c>
      <c r="H72" s="59">
        <v>283901.28000000003</v>
      </c>
      <c r="I72" s="60">
        <f t="shared" ref="I72:I91" si="1">G72-F72</f>
        <v>-0.71999999997206032</v>
      </c>
      <c r="J72" s="68">
        <v>4661</v>
      </c>
    </row>
    <row r="73" spans="1:10" ht="25.5" x14ac:dyDescent="0.2">
      <c r="A73" s="9" t="s">
        <v>47</v>
      </c>
      <c r="B73" s="47">
        <v>250000092</v>
      </c>
      <c r="C73" s="52" t="s">
        <v>223</v>
      </c>
      <c r="D73" s="54" t="s">
        <v>100</v>
      </c>
      <c r="E73" s="52" t="s">
        <v>101</v>
      </c>
      <c r="F73" s="59">
        <v>1809</v>
      </c>
      <c r="G73" s="59">
        <v>1808.03</v>
      </c>
      <c r="H73" s="59">
        <v>1808.0300000000002</v>
      </c>
      <c r="I73" s="60">
        <f t="shared" si="1"/>
        <v>-0.97000000000002728</v>
      </c>
      <c r="J73" s="68">
        <v>719</v>
      </c>
    </row>
    <row r="74" spans="1:10" x14ac:dyDescent="0.2">
      <c r="A74" s="49" t="s">
        <v>47</v>
      </c>
      <c r="B74" s="50">
        <v>250000092</v>
      </c>
      <c r="C74" s="52" t="s">
        <v>223</v>
      </c>
      <c r="D74" s="49" t="s">
        <v>197</v>
      </c>
      <c r="E74" s="52" t="s">
        <v>199</v>
      </c>
      <c r="F74" s="59">
        <v>235656</v>
      </c>
      <c r="G74" s="59">
        <v>235593.12</v>
      </c>
      <c r="H74" s="59">
        <v>235593.12</v>
      </c>
      <c r="I74" s="60">
        <f t="shared" si="1"/>
        <v>-62.880000000004657</v>
      </c>
      <c r="J74" s="68">
        <v>77929</v>
      </c>
    </row>
    <row r="75" spans="1:10" x14ac:dyDescent="0.2">
      <c r="A75" s="49" t="s">
        <v>47</v>
      </c>
      <c r="B75" s="50">
        <v>250000092</v>
      </c>
      <c r="C75" s="52" t="s">
        <v>223</v>
      </c>
      <c r="D75" s="49" t="s">
        <v>58</v>
      </c>
      <c r="E75" s="52" t="s">
        <v>59</v>
      </c>
      <c r="F75" s="59">
        <v>130653</v>
      </c>
      <c r="G75" s="59">
        <v>130652.91</v>
      </c>
      <c r="H75" s="59">
        <v>130652.91</v>
      </c>
      <c r="I75" s="60">
        <f t="shared" si="1"/>
        <v>-8.999999999650754E-2</v>
      </c>
      <c r="J75" s="68">
        <v>48773</v>
      </c>
    </row>
    <row r="76" spans="1:10" ht="25.5" x14ac:dyDescent="0.2">
      <c r="A76" s="9" t="s">
        <v>47</v>
      </c>
      <c r="B76" s="47">
        <v>360200027</v>
      </c>
      <c r="C76" s="52" t="s">
        <v>224</v>
      </c>
      <c r="D76" s="54" t="s">
        <v>100</v>
      </c>
      <c r="E76" s="52" t="s">
        <v>101</v>
      </c>
      <c r="F76" s="59">
        <v>14</v>
      </c>
      <c r="G76" s="59">
        <v>52.88</v>
      </c>
      <c r="H76" s="59">
        <v>52.88</v>
      </c>
      <c r="I76" s="60">
        <f t="shared" si="1"/>
        <v>38.880000000000003</v>
      </c>
      <c r="J76" s="68">
        <v>17</v>
      </c>
    </row>
    <row r="77" spans="1:10" x14ac:dyDescent="0.2">
      <c r="A77" s="49" t="s">
        <v>47</v>
      </c>
      <c r="B77" s="50">
        <v>360200027</v>
      </c>
      <c r="C77" s="52" t="s">
        <v>224</v>
      </c>
      <c r="D77" s="49" t="s">
        <v>197</v>
      </c>
      <c r="E77" s="52" t="s">
        <v>199</v>
      </c>
      <c r="F77" s="59">
        <v>18735</v>
      </c>
      <c r="G77" s="59">
        <v>18718.490000000002</v>
      </c>
      <c r="H77" s="59">
        <v>18696.12</v>
      </c>
      <c r="I77" s="60">
        <f t="shared" si="1"/>
        <v>-16.509999999998399</v>
      </c>
      <c r="J77" s="68">
        <v>6892</v>
      </c>
    </row>
    <row r="78" spans="1:10" ht="25.5" x14ac:dyDescent="0.2">
      <c r="A78" s="9" t="s">
        <v>50</v>
      </c>
      <c r="B78" s="47">
        <v>110000048</v>
      </c>
      <c r="C78" s="52" t="s">
        <v>225</v>
      </c>
      <c r="D78" s="54" t="s">
        <v>100</v>
      </c>
      <c r="E78" s="52" t="s">
        <v>101</v>
      </c>
      <c r="F78" s="59">
        <v>2217</v>
      </c>
      <c r="G78" s="59">
        <v>2216.25</v>
      </c>
      <c r="H78" s="59">
        <v>2216.25</v>
      </c>
      <c r="I78" s="60">
        <f t="shared" si="1"/>
        <v>-0.75</v>
      </c>
      <c r="J78" s="68">
        <v>865</v>
      </c>
    </row>
    <row r="79" spans="1:10" x14ac:dyDescent="0.2">
      <c r="A79" s="49" t="s">
        <v>50</v>
      </c>
      <c r="B79" s="50">
        <v>110000048</v>
      </c>
      <c r="C79" s="52" t="s">
        <v>225</v>
      </c>
      <c r="D79" s="49" t="s">
        <v>197</v>
      </c>
      <c r="E79" s="52" t="s">
        <v>199</v>
      </c>
      <c r="F79" s="59">
        <v>133453</v>
      </c>
      <c r="G79" s="59">
        <v>133452.47</v>
      </c>
      <c r="H79" s="59">
        <v>133452.47</v>
      </c>
      <c r="I79" s="60">
        <f t="shared" si="1"/>
        <v>-0.52999999999883585</v>
      </c>
      <c r="J79" s="68">
        <v>52899</v>
      </c>
    </row>
    <row r="80" spans="1:10" x14ac:dyDescent="0.2">
      <c r="A80" s="49" t="s">
        <v>50</v>
      </c>
      <c r="B80" s="50">
        <v>110000048</v>
      </c>
      <c r="C80" s="52" t="s">
        <v>225</v>
      </c>
      <c r="D80" s="49" t="s">
        <v>58</v>
      </c>
      <c r="E80" s="52" t="s">
        <v>59</v>
      </c>
      <c r="F80" s="59">
        <v>100434</v>
      </c>
      <c r="G80" s="59">
        <v>100433.02</v>
      </c>
      <c r="H80" s="59">
        <v>100433.02</v>
      </c>
      <c r="I80" s="60">
        <f t="shared" si="1"/>
        <v>-0.97999999999592546</v>
      </c>
      <c r="J80" s="68">
        <v>35550</v>
      </c>
    </row>
    <row r="81" spans="1:10" s="2" customFormat="1" ht="25.5" x14ac:dyDescent="0.2">
      <c r="A81" s="49" t="s">
        <v>50</v>
      </c>
      <c r="B81" s="50">
        <v>320200001</v>
      </c>
      <c r="C81" s="52" t="s">
        <v>226</v>
      </c>
      <c r="D81" s="49" t="s">
        <v>100</v>
      </c>
      <c r="E81" s="52" t="s">
        <v>101</v>
      </c>
      <c r="F81" s="59">
        <v>5002</v>
      </c>
      <c r="G81" s="59">
        <v>5001.42</v>
      </c>
      <c r="H81" s="59">
        <v>5001.42</v>
      </c>
      <c r="I81" s="60">
        <f t="shared" si="1"/>
        <v>-0.57999999999992724</v>
      </c>
      <c r="J81" s="68">
        <v>2116</v>
      </c>
    </row>
    <row r="82" spans="1:10" s="2" customFormat="1" x14ac:dyDescent="0.2">
      <c r="A82" s="49" t="s">
        <v>50</v>
      </c>
      <c r="B82" s="50">
        <v>320200001</v>
      </c>
      <c r="C82" s="52" t="s">
        <v>226</v>
      </c>
      <c r="D82" s="49" t="s">
        <v>58</v>
      </c>
      <c r="E82" s="52" t="s">
        <v>59</v>
      </c>
      <c r="F82" s="59">
        <v>156632</v>
      </c>
      <c r="G82" s="59">
        <v>156631.32</v>
      </c>
      <c r="H82" s="59">
        <v>156631.32</v>
      </c>
      <c r="I82" s="60">
        <f t="shared" si="1"/>
        <v>-0.67999999999301508</v>
      </c>
      <c r="J82" s="68">
        <v>63252</v>
      </c>
    </row>
    <row r="83" spans="1:10" s="2" customFormat="1" ht="25.5" x14ac:dyDescent="0.2">
      <c r="A83" s="49" t="s">
        <v>50</v>
      </c>
      <c r="B83" s="50">
        <v>400200024</v>
      </c>
      <c r="C83" s="52" t="s">
        <v>55</v>
      </c>
      <c r="D83" s="49" t="s">
        <v>100</v>
      </c>
      <c r="E83" s="52" t="s">
        <v>101</v>
      </c>
      <c r="F83" s="59">
        <v>5696</v>
      </c>
      <c r="G83" s="59">
        <v>5746.56</v>
      </c>
      <c r="H83" s="59">
        <v>5696</v>
      </c>
      <c r="I83" s="60">
        <f t="shared" si="1"/>
        <v>50.5600000000004</v>
      </c>
      <c r="J83" s="68">
        <v>2643</v>
      </c>
    </row>
    <row r="84" spans="1:10" s="2" customFormat="1" x14ac:dyDescent="0.2">
      <c r="A84" s="9" t="s">
        <v>50</v>
      </c>
      <c r="B84" s="47">
        <v>400200024</v>
      </c>
      <c r="C84" s="52" t="s">
        <v>55</v>
      </c>
      <c r="D84" s="54" t="s">
        <v>58</v>
      </c>
      <c r="E84" s="52" t="s">
        <v>59</v>
      </c>
      <c r="F84" s="59">
        <v>124649</v>
      </c>
      <c r="G84" s="59">
        <v>124648.97</v>
      </c>
      <c r="H84" s="59">
        <v>124648.97</v>
      </c>
      <c r="I84" s="60">
        <f t="shared" si="1"/>
        <v>-2.9999999998835847E-2</v>
      </c>
      <c r="J84" s="68">
        <v>52969</v>
      </c>
    </row>
    <row r="85" spans="1:10" s="55" customFormat="1" ht="25.5" x14ac:dyDescent="0.2">
      <c r="A85" s="56" t="s">
        <v>50</v>
      </c>
      <c r="B85" s="57">
        <v>460200036</v>
      </c>
      <c r="C85" s="52" t="s">
        <v>56</v>
      </c>
      <c r="D85" s="58" t="s">
        <v>100</v>
      </c>
      <c r="E85" s="52" t="s">
        <v>101</v>
      </c>
      <c r="F85" s="59">
        <v>119</v>
      </c>
      <c r="G85" s="59">
        <v>146.66999999999999</v>
      </c>
      <c r="H85" s="59">
        <v>119</v>
      </c>
      <c r="I85" s="65">
        <f t="shared" si="1"/>
        <v>27.669999999999987</v>
      </c>
      <c r="J85" s="68">
        <v>37</v>
      </c>
    </row>
    <row r="86" spans="1:10" s="55" customFormat="1" x14ac:dyDescent="0.2">
      <c r="A86" s="56" t="s">
        <v>50</v>
      </c>
      <c r="B86" s="57">
        <v>460200036</v>
      </c>
      <c r="C86" s="52" t="s">
        <v>56</v>
      </c>
      <c r="D86" s="58" t="s">
        <v>197</v>
      </c>
      <c r="E86" s="52" t="s">
        <v>199</v>
      </c>
      <c r="F86" s="59">
        <v>12517</v>
      </c>
      <c r="G86" s="59">
        <v>12516.19</v>
      </c>
      <c r="H86" s="59">
        <v>12516.19</v>
      </c>
      <c r="I86" s="65">
        <f t="shared" si="1"/>
        <v>-0.80999999999949068</v>
      </c>
      <c r="J86" s="68">
        <v>4862</v>
      </c>
    </row>
    <row r="87" spans="1:10" s="55" customFormat="1" x14ac:dyDescent="0.2">
      <c r="A87" s="56" t="s">
        <v>50</v>
      </c>
      <c r="B87" s="57">
        <v>460200036</v>
      </c>
      <c r="C87" s="52" t="s">
        <v>56</v>
      </c>
      <c r="D87" s="58" t="s">
        <v>58</v>
      </c>
      <c r="E87" s="52" t="s">
        <v>59</v>
      </c>
      <c r="F87" s="59">
        <v>12838</v>
      </c>
      <c r="G87" s="59">
        <v>12837.61</v>
      </c>
      <c r="H87" s="59">
        <v>12837.61</v>
      </c>
      <c r="I87" s="65">
        <f t="shared" si="1"/>
        <v>-0.38999999999941792</v>
      </c>
      <c r="J87" s="68">
        <v>4803</v>
      </c>
    </row>
    <row r="88" spans="1:10" s="2" customFormat="1" ht="25.5" x14ac:dyDescent="0.2">
      <c r="A88" s="9" t="s">
        <v>50</v>
      </c>
      <c r="B88" s="47">
        <v>740200008</v>
      </c>
      <c r="C88" s="52" t="s">
        <v>227</v>
      </c>
      <c r="D88" s="54" t="s">
        <v>100</v>
      </c>
      <c r="E88" s="52" t="s">
        <v>101</v>
      </c>
      <c r="F88" s="59">
        <v>7149</v>
      </c>
      <c r="G88" s="59">
        <v>7148.03</v>
      </c>
      <c r="H88" s="59">
        <v>7148.03</v>
      </c>
      <c r="I88" s="60">
        <f t="shared" si="1"/>
        <v>-0.97000000000025466</v>
      </c>
      <c r="J88" s="68">
        <v>2858</v>
      </c>
    </row>
    <row r="89" spans="1:10" s="2" customFormat="1" x14ac:dyDescent="0.2">
      <c r="A89" s="9" t="s">
        <v>50</v>
      </c>
      <c r="B89" s="47">
        <v>740200008</v>
      </c>
      <c r="C89" s="52" t="s">
        <v>227</v>
      </c>
      <c r="D89" s="54" t="s">
        <v>197</v>
      </c>
      <c r="E89" s="52" t="s">
        <v>199</v>
      </c>
      <c r="F89" s="59">
        <v>88811</v>
      </c>
      <c r="G89" s="59">
        <v>88810.27</v>
      </c>
      <c r="H89" s="59">
        <v>88810.26999999999</v>
      </c>
      <c r="I89" s="60">
        <f t="shared" si="1"/>
        <v>-0.72999999999592546</v>
      </c>
      <c r="J89" s="68">
        <v>33980</v>
      </c>
    </row>
    <row r="90" spans="1:10" s="2" customFormat="1" x14ac:dyDescent="0.2">
      <c r="A90" s="9" t="s">
        <v>50</v>
      </c>
      <c r="B90" s="47">
        <v>740200008</v>
      </c>
      <c r="C90" s="52" t="s">
        <v>227</v>
      </c>
      <c r="D90" s="54" t="s">
        <v>58</v>
      </c>
      <c r="E90" s="52" t="s">
        <v>59</v>
      </c>
      <c r="F90" s="59">
        <v>238783</v>
      </c>
      <c r="G90" s="59">
        <v>238782.56</v>
      </c>
      <c r="H90" s="59">
        <v>238782.56</v>
      </c>
      <c r="I90" s="60">
        <f t="shared" si="1"/>
        <v>-0.44000000000232831</v>
      </c>
      <c r="J90" s="68">
        <v>94123</v>
      </c>
    </row>
    <row r="91" spans="1:10" s="2" customFormat="1" x14ac:dyDescent="0.2">
      <c r="A91" s="9" t="s">
        <v>50</v>
      </c>
      <c r="B91" s="47">
        <v>90020301</v>
      </c>
      <c r="C91" s="52" t="s">
        <v>51</v>
      </c>
      <c r="D91" s="54" t="s">
        <v>9</v>
      </c>
      <c r="E91" s="52" t="s">
        <v>10</v>
      </c>
      <c r="F91" s="59">
        <v>54525</v>
      </c>
      <c r="G91" s="59">
        <v>54524.639999999999</v>
      </c>
      <c r="H91" s="59">
        <v>54524.639999999999</v>
      </c>
      <c r="I91" s="60">
        <f t="shared" si="1"/>
        <v>-0.36000000000058208</v>
      </c>
      <c r="J91" s="68">
        <v>1524</v>
      </c>
    </row>
  </sheetData>
  <mergeCells count="1">
    <mergeCell ref="A1:J1"/>
  </mergeCells>
  <pageMargins left="0.19685039370078741" right="0.19685039370078741" top="0.15748031496062992" bottom="0.15748031496062992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3FE1F-AE34-4B91-903D-4F445BB5D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F0F611-2891-4D45-BB86-ADCB8A5D2C2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28b572-f03b-4acd-b63f-9964853c3240"/>
    <ds:schemaRef ds:uri="efcaaeda-a981-404d-967b-8df8cec2066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E32A34-C620-4A19-A585-11108AFAD84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1.cet_izmekl</vt:lpstr>
      <vt:lpstr>2.cet_izmekl</vt:lpstr>
      <vt:lpstr>3.cet_izmekl</vt:lpstr>
      <vt:lpstr>2024_12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2025-02-13T12:13:56Z</cp:lastPrinted>
  <dcterms:created xsi:type="dcterms:W3CDTF">2023-05-03T20:19:46Z</dcterms:created>
  <dcterms:modified xsi:type="dcterms:W3CDTF">2025-03-10T14:15:16Z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