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ija Ratke\Downloads\"/>
    </mc:Choice>
  </mc:AlternateContent>
  <xr:revisionPtr revIDLastSave="0" documentId="13_ncr:1_{4098D397-6D11-4B33-9E08-97FBA17C4CC5}" xr6:coauthVersionLast="47" xr6:coauthVersionMax="47" xr10:uidLastSave="{00000000-0000-0000-0000-000000000000}"/>
  <bookViews>
    <workbookView xWindow="-110" yWindow="-110" windowWidth="19420" windowHeight="10300" xr2:uid="{9B3AA840-E189-4EAE-B25C-F0450DC903BE}"/>
  </bookViews>
  <sheets>
    <sheet name="6_STAC_Rehospital" sheetId="4" r:id="rId1"/>
    <sheet name="6_Metadati_STAC_Rehospital" sheetId="2" r:id="rId2"/>
  </sheets>
  <definedNames>
    <definedName name="ML_dzemdiibas_U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4" l="1"/>
  <c r="D55" i="4"/>
  <c r="D54" i="4"/>
  <c r="D52" i="4"/>
  <c r="D50" i="4"/>
  <c r="D49" i="4"/>
  <c r="D48" i="4"/>
  <c r="D47" i="4"/>
  <c r="D46" i="4"/>
  <c r="D45" i="4"/>
  <c r="D44" i="4"/>
  <c r="D41" i="4"/>
  <c r="D40" i="4"/>
  <c r="D39" i="4"/>
  <c r="D37" i="4"/>
  <c r="I37" i="4" s="1"/>
  <c r="D36" i="4"/>
  <c r="I36" i="4" s="1"/>
  <c r="D35" i="4"/>
  <c r="D34" i="4"/>
  <c r="I34" i="4" s="1"/>
  <c r="D33" i="4"/>
  <c r="D31" i="4"/>
  <c r="D28" i="4"/>
  <c r="I28" i="4" s="1"/>
  <c r="D26" i="4"/>
  <c r="D25" i="4"/>
  <c r="I25" i="4" s="1"/>
  <c r="D24" i="4"/>
  <c r="D23" i="4"/>
  <c r="D22" i="4"/>
  <c r="I22" i="4" s="1"/>
  <c r="D21" i="4"/>
  <c r="D20" i="4"/>
  <c r="D18" i="4"/>
  <c r="D17" i="4"/>
  <c r="D16" i="4"/>
  <c r="D15" i="4"/>
  <c r="D14" i="4"/>
  <c r="I14" i="4" s="1"/>
  <c r="D13" i="4"/>
  <c r="I13" i="4" s="1"/>
  <c r="D12" i="4"/>
  <c r="I12" i="4" s="1"/>
  <c r="D10" i="4"/>
  <c r="D9" i="4"/>
  <c r="D8" i="4"/>
  <c r="I8" i="4" s="1"/>
  <c r="I35" i="4"/>
  <c r="I18" i="4"/>
  <c r="I56" i="4"/>
  <c r="I55" i="4"/>
  <c r="I31" i="4"/>
  <c r="I24" i="4"/>
  <c r="I23" i="4"/>
  <c r="I17" i="4"/>
  <c r="I15" i="4"/>
  <c r="I10" i="4"/>
  <c r="I9" i="4"/>
  <c r="H32" i="4"/>
  <c r="E19" i="4"/>
  <c r="F7" i="4"/>
  <c r="C42" i="4"/>
  <c r="C32" i="4"/>
  <c r="C27" i="4"/>
  <c r="C19" i="4"/>
  <c r="C11" i="4"/>
  <c r="C51" i="4"/>
  <c r="C38" i="4"/>
  <c r="G19" i="4"/>
  <c r="F19" i="4"/>
  <c r="F11" i="4"/>
  <c r="H7" i="4"/>
  <c r="G7" i="4"/>
  <c r="D7" i="4"/>
  <c r="D27" i="4" l="1"/>
  <c r="D19" i="4"/>
  <c r="I21" i="4"/>
  <c r="D51" i="4"/>
  <c r="I51" i="4" s="1"/>
  <c r="I52" i="4"/>
  <c r="I54" i="4"/>
  <c r="I7" i="4"/>
  <c r="I16" i="4"/>
  <c r="G38" i="4"/>
  <c r="I27" i="4"/>
  <c r="I19" i="4"/>
  <c r="D11" i="4"/>
  <c r="I11" i="4" s="1"/>
  <c r="D32" i="4"/>
  <c r="I32" i="4" s="1"/>
  <c r="I33" i="4"/>
  <c r="I26" i="4"/>
  <c r="I20" i="4"/>
  <c r="I46" i="4"/>
  <c r="I48" i="4"/>
  <c r="I47" i="4"/>
  <c r="I49" i="4"/>
  <c r="I50" i="4"/>
  <c r="I44" i="4"/>
  <c r="D42" i="4"/>
  <c r="I42" i="4" s="1"/>
  <c r="I45" i="4"/>
  <c r="I40" i="4"/>
  <c r="I41" i="4"/>
  <c r="D38" i="4"/>
  <c r="I38" i="4" s="1"/>
  <c r="I39" i="4"/>
  <c r="H51" i="4"/>
  <c r="F51" i="4"/>
  <c r="H42" i="4"/>
  <c r="G42" i="4"/>
  <c r="E42" i="4"/>
  <c r="E38" i="4"/>
  <c r="H38" i="4"/>
  <c r="E32" i="4"/>
  <c r="F32" i="4"/>
  <c r="E27" i="4"/>
  <c r="H27" i="4"/>
  <c r="F27" i="4"/>
  <c r="H19" i="4"/>
  <c r="E11" i="4"/>
  <c r="H11" i="4"/>
  <c r="G11" i="4"/>
  <c r="E7" i="4"/>
  <c r="C7" i="4"/>
  <c r="C6" i="4" s="1"/>
  <c r="G6" i="4" l="1"/>
  <c r="D6" i="4"/>
  <c r="I6" i="4" s="1"/>
  <c r="F6" i="4"/>
  <c r="H6" i="4"/>
  <c r="E6" i="4"/>
</calcChain>
</file>

<file path=xl/sharedStrings.xml><?xml version="1.0" encoding="utf-8"?>
<sst xmlns="http://schemas.openxmlformats.org/spreadsheetml/2006/main" count="141" uniqueCount="140">
  <si>
    <t>Saturs!A1</t>
  </si>
  <si>
    <t>Pārskats par hospitalizācijām, kad pacients izrakstīts uz mājām un atkārtoti hospitalizēts tajā pašā vai nākamajā dienā (neieskaitot pacientus, kuriem nākamā hospitalizācija ir aprūpe, rehabilitācija vai ar plānveida iestāšanās kustību*)</t>
  </si>
  <si>
    <t>Ārstniecības iestāde (AI)</t>
  </si>
  <si>
    <t>AI kods</t>
  </si>
  <si>
    <t>Hospitalizēto pacientu skaits</t>
  </si>
  <si>
    <t>Atkārtoti hospitalizēti tajā pašā vai nākamajā dienā</t>
  </si>
  <si>
    <t>Tajā pašā vai nākamajā dienā hospitalizēto pacientu īpatsvars no visām hospitalizācijām</t>
  </si>
  <si>
    <t>Rehospitalizēto pacientu skaits kopā</t>
  </si>
  <si>
    <t>t.sk. tajā pašā ārstniecības iestādē</t>
  </si>
  <si>
    <t>t.sk. V līmeņa vai citās specializētās slimnīcās</t>
  </si>
  <si>
    <t>9=4/3*100</t>
  </si>
  <si>
    <t>Kopā/ Vidēji</t>
  </si>
  <si>
    <t>V līmeņa ārstniecības iestādes kopā</t>
  </si>
  <si>
    <t>Bērnu klīniskā universitātes slimnīca</t>
  </si>
  <si>
    <t>010011804</t>
  </si>
  <si>
    <t>Paula Stradiņa klīniskā universitātes slimnīca</t>
  </si>
  <si>
    <t>010011803</t>
  </si>
  <si>
    <t>Rīgas Austrumu klīniskā universitātes slimnīca</t>
  </si>
  <si>
    <t>010000234</t>
  </si>
  <si>
    <t>IV līmeņa ārstniecības iestādes kopā</t>
  </si>
  <si>
    <t>Daugavpils reģionālā slimnīca</t>
  </si>
  <si>
    <t>050020401</t>
  </si>
  <si>
    <t>Jelgavas pilsētas slimnīca</t>
  </si>
  <si>
    <t>090020301</t>
  </si>
  <si>
    <t>Jēkabpils reģionālā slimnīca</t>
  </si>
  <si>
    <t>110000048</t>
  </si>
  <si>
    <t>Liepājas reģionālā slimnīca</t>
  </si>
  <si>
    <t>170020401</t>
  </si>
  <si>
    <t>Rēzeknes slimnīca</t>
  </si>
  <si>
    <t>210020301</t>
  </si>
  <si>
    <t>Vidzemes slimnīca</t>
  </si>
  <si>
    <t>250000092</t>
  </si>
  <si>
    <t>Ziemeļkurzemes reģionālā slimnīca</t>
  </si>
  <si>
    <t>270020302</t>
  </si>
  <si>
    <t>III līmeņa ārstniecības iestādes</t>
  </si>
  <si>
    <t>Balvu un Gulbenes slimnīcu apvienība</t>
  </si>
  <si>
    <t>500200052</t>
  </si>
  <si>
    <t>Cēsu klīnika</t>
  </si>
  <si>
    <t>420200052</t>
  </si>
  <si>
    <t>Dobeles un apkārtnes slimnīca</t>
  </si>
  <si>
    <t>460200036</t>
  </si>
  <si>
    <t>Jūrmalas slimnīca</t>
  </si>
  <si>
    <t>130020302</t>
  </si>
  <si>
    <t>Kuldīgas slimnīca</t>
  </si>
  <si>
    <t>620200038</t>
  </si>
  <si>
    <t>Madonas slimnīca</t>
  </si>
  <si>
    <t>700200041</t>
  </si>
  <si>
    <t>Ogres rajona slimnīca</t>
  </si>
  <si>
    <t>740200008</t>
  </si>
  <si>
    <t>II līmeņa ārstniecības iestādes</t>
  </si>
  <si>
    <t>Alūksnes slimnīca</t>
  </si>
  <si>
    <t>360200027</t>
  </si>
  <si>
    <t>Preiļu slimnīca</t>
  </si>
  <si>
    <t>760200002</t>
  </si>
  <si>
    <t>Krāslavas slimnīca</t>
  </si>
  <si>
    <t>600200001</t>
  </si>
  <si>
    <t>Tukuma slimnīca</t>
  </si>
  <si>
    <t>900200046</t>
  </si>
  <si>
    <t>I līmeņa ārstniecības iestādes</t>
  </si>
  <si>
    <t>Aizkraukles slimnīca</t>
  </si>
  <si>
    <t>320200001</t>
  </si>
  <si>
    <t>Bauskas slimnīca</t>
  </si>
  <si>
    <t>400200024</t>
  </si>
  <si>
    <t>Limbažu slimnīca</t>
  </si>
  <si>
    <t>660200027</t>
  </si>
  <si>
    <t>Līvānu slimnīca</t>
  </si>
  <si>
    <t>761200001</t>
  </si>
  <si>
    <t>Ludzas medicīnas centrs</t>
  </si>
  <si>
    <t>680200030</t>
  </si>
  <si>
    <t>V līmeņa specializētās ārstniecības iestādes</t>
  </si>
  <si>
    <t>Traumatoloģijas un ortopēdijas slimnīca</t>
  </si>
  <si>
    <t>010011401</t>
  </si>
  <si>
    <t>Rīgas Dzemdību nams</t>
  </si>
  <si>
    <t>010021301</t>
  </si>
  <si>
    <t>Nacionālais rehabilitācijas centrs "Vaivari"</t>
  </si>
  <si>
    <t>130013001</t>
  </si>
  <si>
    <t>Specializētās ārstniecības iestādes</t>
  </si>
  <si>
    <t>Ainaži, bērnu psihoneiroloģiskā slimnīca</t>
  </si>
  <si>
    <t>661400011</t>
  </si>
  <si>
    <t>Daugavpils psihoneiroloģiskā slimnīca</t>
  </si>
  <si>
    <t>050012101</t>
  </si>
  <si>
    <t>Piejūras slimnīca</t>
  </si>
  <si>
    <t>170010601</t>
  </si>
  <si>
    <t>Rīgas 2. slimnīca</t>
  </si>
  <si>
    <t>010020302</t>
  </si>
  <si>
    <t>Rīgas psihiatrijas un narkoloģijas centrs</t>
  </si>
  <si>
    <t>010012202</t>
  </si>
  <si>
    <t>Siguldas slimnīca</t>
  </si>
  <si>
    <t>801600003</t>
  </si>
  <si>
    <t>Slimnīca Ģintermuiža</t>
  </si>
  <si>
    <t>090012101</t>
  </si>
  <si>
    <t>Strenču psihoneiroloģiskā slimnīca</t>
  </si>
  <si>
    <t>941800004</t>
  </si>
  <si>
    <t>Pārējās slimnīcas</t>
  </si>
  <si>
    <t>Priekules slimnīca</t>
  </si>
  <si>
    <t>641600001</t>
  </si>
  <si>
    <t>Saldus medicīnas centrs</t>
  </si>
  <si>
    <t>840200047</t>
  </si>
  <si>
    <t>Pārskata nosaukums</t>
  </si>
  <si>
    <t>Metadatu versija</t>
  </si>
  <si>
    <t>2023.gads</t>
  </si>
  <si>
    <t>Pamatojums datu savākšanai</t>
  </si>
  <si>
    <t>Regularitāte (datu atjaunošanas biežums)</t>
  </si>
  <si>
    <t>Reizi pusgadā</t>
  </si>
  <si>
    <t>Izpildes termiņš</t>
  </si>
  <si>
    <t>Pusgada dati līdz attiecīgā gada 31.07., gada dati līdz nākamā gada 15.02.</t>
  </si>
  <si>
    <t>Datu avots (Sistēma, fails utml.nosaukums)</t>
  </si>
  <si>
    <t>Nacionālā veselības dienesta Vadības informācijas sistēmas Stacionāro pakalpojumu datu bāze (SPANS)</t>
  </si>
  <si>
    <t>Pārskata pasūtītājs (Struktūrvienība)</t>
  </si>
  <si>
    <t>ĀPD SPN</t>
  </si>
  <si>
    <t>Atbildīgais izpildītājs  (Struktūrvienība)</t>
  </si>
  <si>
    <t>DPAN</t>
  </si>
  <si>
    <t>Reglamentējošie dokumenti (NVD rīkojums par operatīvajiem pārskatiem)</t>
  </si>
  <si>
    <t>Publicēšanas vieta NVD diskos</t>
  </si>
  <si>
    <t>Publicēšanas vieta publiskā vidē</t>
  </si>
  <si>
    <t>NVD mājas lapa</t>
  </si>
  <si>
    <t>Metadati (visi parametri, kas nepieciešami pārskata sagatavošanā)</t>
  </si>
  <si>
    <t>Aprēķins</t>
  </si>
  <si>
    <t>(Rehospitalizāciju skaits tajā pašā vai nākamajā dienā /Kopējais hospitalizāciju skaits) *100</t>
  </si>
  <si>
    <t>Skaitītājs</t>
  </si>
  <si>
    <t>Uz mājām izrakstīto pacientu (izrakstīšanās kustība 31), kas atkārtoti hospitalizēti tajā pašā vai nākamajā dienā skaits</t>
  </si>
  <si>
    <t>Saucējs</t>
  </si>
  <si>
    <t>Kopējais hospitalizāciju skaits</t>
  </si>
  <si>
    <t>Iekļaušanas kritēriji</t>
  </si>
  <si>
    <t>Rehospitalizāciju skaitā ieskaita pacientus, kas izrakstīti uz mājām (izrakstīšanās kustība 31) un kas atkārtoti hospitalizēti tajā pašā vai nākamajā dienā </t>
  </si>
  <si>
    <t>Izslēgšanas kritēriji</t>
  </si>
  <si>
    <r>
      <t xml:space="preserve">Rehospitalizāciju skaitā neieskaita pacientus, kam nākamā hospitalizācija ir aprūpe vai rehabilitācija 
(GPF kods:
BP002.1 Pakalpojumi aprūpes slimnīcā vai aprūpes gultā;
FP002.1 Pielikums programmai - pakalpojumi aprūpes slimnīcā vai aprūpes gultā;
BP260.1 Paliatīvā aprūpe;
FN030.1 Aprūpe pacientam, kuram nepieciešama ilgstoša mākslīgā plaušu ventilācija;
FP036.1 Zāļu rezistenta tuberkulozes pacienta paliatīvā aprūpe;
BP701.1 Hronisko pacientu aprūpe ar ārstēšanās ilgumu līdz 14 gultasdienām
FP701.1 Hronisko pacientu aprūpe pēc 14. ārstēšanās dienas vai aprūpes turpināšana pēc akūta ārstēšanas perioda iestādes ietvaros
BP181.1 Medicīniskā rehabilitācija stacionārā, tai skaitā,rehabilitācija pacientiem ar muguras smadzeņu šķērsbojājumu (spinālie pacienti);
BP184.1 Ilgstoši mākslīgi ventilējamā pacienta medicīniskā rehabilitācija;
FP184.1 Pielikums programmai "Ilgstoši mākslīgi ventilējamā pacienta medicīniskā rehabilitācija"
FP800.1 Subakūtā rehabilitācija pieaugušajiem (augstas aprūpes intensitātes)
FP800.2 Subakūtā rehabilitācija pieaugušajiem (zemas aprūpes intensitātes)
FP800.3 Ilgtermiņa rehabilitācija/ dinamiskā novērošana pieaugušajiem (augstas aprūpes intensitātes)
FP800.4 Ilgtermiņa rehabilitācija/ dinamiskā novērošana pieaugušajiem (zemas aprūpes intensitātes)
FP800.5 Subakūtā rehabilitācija bērniem (augstas aprūpes intensitātes)
FP800.6 Subakūtā rehabilitācija bērniem (zemas aprūpes intensitātes)
FP800.7 Ilgtermiņa rehabilitācija/ dinamiskā novērošana bērniem (augstas aprūpes intensitātes)
FP800.8 Ilgtermiņa rehabilitācija/ dinamiskā novērošana bērniem (zemas aprūpes intensitātes)
FP800.9 Perinatālā periodā radušos stāvokļu rehabilitācija
BP502.01 Narkomānu rehabilitācija stacionārā pieaugušajiem;
FP502.01 Pielikums programmai- Narkomānu rehabilitācija stacionārā pieaugušajiem)
BP502.02 Narkomānu rehabilitācija stacionārā bērniem;
FP502.02 Pielikums programmai- Narkomānu rehabilitācija stacionārā bērniem
FP122.4 COVID-19 pozitīvu pacientu ārstēšana
FP801.1 Subakūtā rehabilitācija pieaugušajiem pēc COVID-19 (augstas aprūpes intensitātes)
FP801.2 Subakūtā rehabilitācija pieaugušajiem pēc COVID-19 (zemas aprūpes intensitātes)
FP801.3 Ilgtermiņa rehabilitācija/ dinamiskā novērošana pieaugušajiem pēc COVID-19 (augstas aprūpes intensitāte)
FP801.4 Ilgtermiņa rehabilitācija/ dinamiskā novērošana pieaugušajiem pēc COVID-19 (zemas aprūpes intensitāte)
FP801.5 Subakūtā rehabilitācija bērniem pēc COVID-19 (augstas aprūpes intensitātes)
FP801.6 Subakūtā rehabilitācija bērniem pēc COVID-19 (zemas aprūpes intensitātes)
FP801.7 Ilgtermiņa rehabilitācija/ dinamiskā novērošana bērniem pēc COVID-19 (augstas aprūpes intensitāte)
FP801.8 Ilgtermiņa rehabilitācija/ dinamiskā novērošana bērniem pēc COVID-19 (zemas aprūpes intensitāte)
BP050.1 Bērnu surdoloģija (pārejoši vai pastāvīgu dzirdes un valodas traucējumi). Stacionārā palīdzība. Rehabilitācija
BP220.1 Nacionālsociālistiskajā režīmā cietušo personu rehabilitācija (2.25.4.)
Rehospitalizāciju skaitā neieskaita pacientus, kam nākamā hospitalizācija ir plānveida (iestāšanās kustības kods 16 vai 19) 
</t>
    </r>
    <r>
      <rPr>
        <sz val="8"/>
        <color theme="0" tint="-0.34998626667073579"/>
        <rFont val="Calibri"/>
        <family val="2"/>
        <charset val="186"/>
        <scheme val="minor"/>
      </rPr>
      <t>Iepreikšējo gadu izslēgtie  GPF, kas 2023. gadā vairs nav:
BP700.1 Hronisko pacientu aprūpe ar ārstēšanās ilgumu līdz 10 gultasdienām
FP700.1 Pielikums programmai Hronisko pacientu aprūpe, ar ārstēšanās ilgumu līdz 10 gultasdienām
BP700.2 Hronisko pacientu aprūpe ar ārstēšanās ilgumu 11 vai vairāk gultasdienas
FP700.2  Pielikums programmai Hronisko pacientu aprūpe pacients ar ārstēšanās ilgumu 11 vai vairāk gultasdienas"
BP182.1 Rehabilitācija pieaugušiem;
BP183.1 Rehabilitācija bērniem;
BP185.1 Rehabilitācija bērniem;
BP480.1 Rehabilitācija pēc insulta vienības;
FP122.1 COVID-19 pozitīvu pacientu ārstēšana V
FP122.2 COVID-19 pozitīvu pacientu ārstēšana IV
FP122.3 COVID-19 pozitīvu pacientu ārstēšana III,II</t>
    </r>
  </si>
  <si>
    <t>010040307</t>
  </si>
  <si>
    <t xml:space="preserve">         Latvijas Jūras medicīnas centrs</t>
  </si>
  <si>
    <t>Sanare KRC Jaunķemeri</t>
  </si>
  <si>
    <t>t.sk. citās tāda paša vai augstāka līmeņa nespecializētajās slimnīcās</t>
  </si>
  <si>
    <t>t.sk. citās nespecializētajās slimnīcās</t>
  </si>
  <si>
    <t>130064003</t>
  </si>
  <si>
    <t>421200001</t>
  </si>
  <si>
    <t>Pārskata periods: 2024.gads</t>
  </si>
  <si>
    <t xml:space="preserve">         Rehabilitācijas centrs "Līgatne"</t>
  </si>
  <si>
    <t>4=5+6+7+8</t>
  </si>
  <si>
    <t>Pārskata sagatavotājs: Aija Ratke</t>
  </si>
  <si>
    <t>Tālr.: 67519982</t>
  </si>
  <si>
    <t>Datums: 15.02.2025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</si>
</sst>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43" formatCode="_-* #,##0.00_-;\-* #,##0.00_-;_-* &quot;-&quot;??_-;_-@_-"/>
  </numFmts>
  <fonts count="27" x14ac:knownFonts="1">
    <font>
      <sz val="12"/>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Arial"/>
      <family val="2"/>
      <charset val="186"/>
    </font>
    <font>
      <sz val="10"/>
      <name val="Calibri"/>
      <family val="2"/>
      <charset val="186"/>
      <scheme val="minor"/>
    </font>
    <font>
      <sz val="12"/>
      <name val="Calibri"/>
      <family val="2"/>
      <charset val="186"/>
      <scheme val="minor"/>
    </font>
    <font>
      <u/>
      <sz val="12"/>
      <color theme="10"/>
      <name val="Arial"/>
      <family val="2"/>
      <charset val="186"/>
    </font>
    <font>
      <u/>
      <sz val="10"/>
      <color theme="10"/>
      <name val="Calibri"/>
      <family val="2"/>
      <charset val="186"/>
      <scheme val="minor"/>
    </font>
    <font>
      <b/>
      <sz val="14"/>
      <name val="Calibri"/>
      <family val="2"/>
      <charset val="186"/>
      <scheme val="minor"/>
    </font>
    <font>
      <b/>
      <sz val="12"/>
      <name val="Calibri"/>
      <family val="2"/>
      <charset val="186"/>
      <scheme val="minor"/>
    </font>
    <font>
      <sz val="10"/>
      <name val="Arial"/>
      <family val="2"/>
    </font>
    <font>
      <b/>
      <sz val="10"/>
      <name val="Calibri"/>
      <family val="2"/>
      <charset val="186"/>
      <scheme val="minor"/>
    </font>
    <font>
      <sz val="11"/>
      <color indexed="8"/>
      <name val="Calibri"/>
      <family val="2"/>
    </font>
    <font>
      <i/>
      <sz val="10"/>
      <color indexed="8"/>
      <name val="Calibri"/>
      <family val="2"/>
      <charset val="186"/>
      <scheme val="minor"/>
    </font>
    <font>
      <sz val="10"/>
      <color indexed="8"/>
      <name val="Calibri"/>
      <family val="2"/>
      <charset val="186"/>
      <scheme val="minor"/>
    </font>
    <font>
      <sz val="11"/>
      <color theme="1"/>
      <name val="Calibri"/>
      <family val="2"/>
      <scheme val="minor"/>
    </font>
    <font>
      <b/>
      <sz val="11"/>
      <color rgb="FF000000"/>
      <name val="Calibri"/>
      <family val="2"/>
      <charset val="186"/>
      <scheme val="minor"/>
    </font>
    <font>
      <b/>
      <sz val="11"/>
      <name val="Calibri"/>
      <family val="2"/>
      <charset val="186"/>
      <scheme val="minor"/>
    </font>
    <font>
      <sz val="10"/>
      <color rgb="FF000000"/>
      <name val="Calibri"/>
      <family val="2"/>
      <charset val="186"/>
      <scheme val="minor"/>
    </font>
    <font>
      <b/>
      <sz val="10"/>
      <color rgb="FF000000"/>
      <name val="Calibri"/>
      <family val="2"/>
      <charset val="186"/>
      <scheme val="minor"/>
    </font>
    <font>
      <sz val="8"/>
      <name val="Calibri"/>
      <family val="2"/>
      <charset val="186"/>
      <scheme val="minor"/>
    </font>
    <font>
      <sz val="8"/>
      <color theme="0" tint="-0.34998626667073579"/>
      <name val="Calibri"/>
      <family val="2"/>
      <charset val="186"/>
      <scheme val="minor"/>
    </font>
    <font>
      <sz val="11"/>
      <color indexed="8"/>
      <name val="Calibri"/>
      <family val="2"/>
      <scheme val="minor"/>
    </font>
    <font>
      <b/>
      <sz val="10"/>
      <color indexed="8"/>
      <name val="Calibri"/>
      <family val="2"/>
      <charset val="186"/>
      <scheme val="minor"/>
    </font>
    <font>
      <i/>
      <sz val="10"/>
      <color theme="1"/>
      <name val="Calibri"/>
      <family val="2"/>
      <charset val="186"/>
      <scheme val="minor"/>
    </font>
  </fonts>
  <fills count="7">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DE9D9"/>
        <bgColor rgb="FF000000"/>
      </patternFill>
    </fill>
    <fill>
      <patternFill patternType="solid">
        <fgColor theme="0"/>
        <bgColor indexed="64"/>
      </patternFill>
    </fill>
    <fill>
      <patternFill patternType="solid">
        <fgColor indexed="9"/>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s>
  <cellStyleXfs count="22">
    <xf numFmtId="0" fontId="0" fillId="0" borderId="0"/>
    <xf numFmtId="0" fontId="8" fillId="0" borderId="0" applyNumberFormat="0" applyFill="0" applyBorder="0" applyAlignment="0" applyProtection="0"/>
    <xf numFmtId="0" fontId="5" fillId="0" borderId="0"/>
    <xf numFmtId="0" fontId="12" fillId="0" borderId="0"/>
    <xf numFmtId="0" fontId="12" fillId="0" borderId="0"/>
    <xf numFmtId="0" fontId="14"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44" fontId="5" fillId="0" borderId="0" applyFont="0" applyFill="0" applyBorder="0" applyAlignment="0" applyProtection="0"/>
    <xf numFmtId="9" fontId="5" fillId="0" borderId="0" applyFont="0" applyFill="0" applyBorder="0" applyAlignment="0" applyProtection="0"/>
    <xf numFmtId="0" fontId="24"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44" fontId="5"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xf numFmtId="0" fontId="5" fillId="0" borderId="0"/>
  </cellStyleXfs>
  <cellXfs count="93">
    <xf numFmtId="0" fontId="0" fillId="0" borderId="0" xfId="0"/>
    <xf numFmtId="0" fontId="11" fillId="0" borderId="0" xfId="0" applyFont="1" applyAlignment="1">
      <alignment horizontal="left" vertical="center"/>
    </xf>
    <xf numFmtId="0" fontId="6" fillId="0" borderId="0" xfId="3" applyFont="1"/>
    <xf numFmtId="0" fontId="18" fillId="2" borderId="20"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9" fillId="0" borderId="0" xfId="1" applyFont="1" applyAlignment="1">
      <alignment horizontal="left" vertical="center"/>
    </xf>
    <xf numFmtId="0" fontId="6" fillId="0" borderId="0" xfId="0" applyFont="1"/>
    <xf numFmtId="0" fontId="6" fillId="0" borderId="9" xfId="0" applyFont="1" applyBorder="1"/>
    <xf numFmtId="0" fontId="20" fillId="0" borderId="9" xfId="0" applyFont="1" applyBorder="1" applyAlignment="1">
      <alignment wrapText="1"/>
    </xf>
    <xf numFmtId="0" fontId="6" fillId="3" borderId="9" xfId="0" applyFont="1" applyFill="1" applyBorder="1" applyAlignment="1">
      <alignment horizontal="left" vertical="top" wrapText="1"/>
    </xf>
    <xf numFmtId="0" fontId="20" fillId="0" borderId="21" xfId="0" applyFont="1" applyBorder="1"/>
    <xf numFmtId="0" fontId="20" fillId="0" borderId="22" xfId="0" applyFont="1" applyBorder="1"/>
    <xf numFmtId="0" fontId="20" fillId="0" borderId="21" xfId="0" applyFont="1" applyBorder="1" applyAlignment="1">
      <alignment wrapText="1"/>
    </xf>
    <xf numFmtId="0" fontId="6" fillId="3" borderId="23" xfId="0" applyFont="1" applyFill="1" applyBorder="1" applyAlignment="1">
      <alignment wrapText="1"/>
    </xf>
    <xf numFmtId="0" fontId="21" fillId="4" borderId="20" xfId="0" applyFont="1" applyFill="1" applyBorder="1"/>
    <xf numFmtId="0" fontId="20" fillId="4" borderId="24" xfId="0" applyFont="1" applyFill="1" applyBorder="1"/>
    <xf numFmtId="0" fontId="6" fillId="0" borderId="22" xfId="0" applyFont="1" applyBorder="1"/>
    <xf numFmtId="0" fontId="6" fillId="0" borderId="25" xfId="0" applyFont="1" applyBorder="1" applyAlignment="1">
      <alignment wrapText="1"/>
    </xf>
    <xf numFmtId="0" fontId="22" fillId="0" borderId="25" xfId="0" applyFont="1" applyBorder="1" applyAlignment="1">
      <alignment wrapText="1"/>
    </xf>
    <xf numFmtId="0" fontId="7" fillId="0" borderId="0" xfId="0" applyFont="1"/>
    <xf numFmtId="3" fontId="6" fillId="0" borderId="0" xfId="3" applyNumberFormat="1" applyFont="1"/>
    <xf numFmtId="10" fontId="0" fillId="0" borderId="0" xfId="0" applyNumberFormat="1"/>
    <xf numFmtId="3" fontId="13" fillId="5" borderId="6" xfId="4" applyNumberFormat="1" applyFont="1" applyFill="1" applyBorder="1" applyAlignment="1">
      <alignment horizontal="center" vertical="center" wrapText="1"/>
    </xf>
    <xf numFmtId="3" fontId="6" fillId="5" borderId="9" xfId="4" applyNumberFormat="1" applyFont="1" applyFill="1" applyBorder="1" applyAlignment="1">
      <alignment horizontal="center" vertical="center" wrapText="1"/>
    </xf>
    <xf numFmtId="3" fontId="6" fillId="5" borderId="7" xfId="4" applyNumberFormat="1" applyFont="1" applyFill="1" applyBorder="1" applyAlignment="1">
      <alignment horizontal="center" vertical="center" wrapText="1"/>
    </xf>
    <xf numFmtId="0" fontId="15" fillId="5" borderId="10" xfId="5" applyFont="1" applyFill="1" applyBorder="1" applyAlignment="1">
      <alignment horizontal="center" vertical="center" wrapText="1"/>
    </xf>
    <xf numFmtId="0" fontId="15" fillId="5" borderId="11" xfId="5" applyFont="1" applyFill="1" applyBorder="1" applyAlignment="1">
      <alignment horizontal="center" vertical="center" wrapText="1"/>
    </xf>
    <xf numFmtId="0" fontId="15" fillId="5" borderId="12" xfId="5" applyFont="1" applyFill="1" applyBorder="1" applyAlignment="1">
      <alignment horizontal="center" vertical="center" wrapText="1"/>
    </xf>
    <xf numFmtId="3" fontId="15" fillId="5" borderId="10" xfId="5" applyNumberFormat="1" applyFont="1" applyFill="1" applyBorder="1" applyAlignment="1">
      <alignment horizontal="center" vertical="center" wrapText="1"/>
    </xf>
    <xf numFmtId="3" fontId="15" fillId="5" borderId="13" xfId="5" applyNumberFormat="1" applyFont="1" applyFill="1" applyBorder="1" applyAlignment="1">
      <alignment horizontal="center" vertical="center" wrapText="1"/>
    </xf>
    <xf numFmtId="3" fontId="15" fillId="5" borderId="14" xfId="5" applyNumberFormat="1" applyFont="1" applyFill="1" applyBorder="1" applyAlignment="1">
      <alignment horizontal="center" vertical="center" wrapText="1"/>
    </xf>
    <xf numFmtId="3" fontId="15" fillId="5" borderId="11" xfId="5" applyNumberFormat="1" applyFont="1" applyFill="1" applyBorder="1" applyAlignment="1">
      <alignment horizontal="center" vertical="center" wrapText="1"/>
    </xf>
    <xf numFmtId="0" fontId="13" fillId="5" borderId="15" xfId="0" applyFont="1" applyFill="1" applyBorder="1"/>
    <xf numFmtId="0" fontId="13" fillId="5" borderId="16" xfId="0" applyFont="1" applyFill="1" applyBorder="1"/>
    <xf numFmtId="0" fontId="13" fillId="5" borderId="1" xfId="0" applyFont="1" applyFill="1" applyBorder="1" applyAlignment="1">
      <alignment horizontal="left" indent="1"/>
    </xf>
    <xf numFmtId="0" fontId="13" fillId="5" borderId="2" xfId="0" applyFont="1" applyFill="1" applyBorder="1"/>
    <xf numFmtId="0" fontId="6" fillId="5" borderId="6" xfId="0" applyFont="1" applyFill="1" applyBorder="1" applyAlignment="1">
      <alignment horizontal="left" indent="2"/>
    </xf>
    <xf numFmtId="0" fontId="6" fillId="5" borderId="7" xfId="0" applyFont="1" applyFill="1" applyBorder="1"/>
    <xf numFmtId="3" fontId="16" fillId="5" borderId="6" xfId="11" applyNumberFormat="1" applyFont="1" applyFill="1" applyBorder="1"/>
    <xf numFmtId="3" fontId="16" fillId="5" borderId="9" xfId="9" applyNumberFormat="1" applyFont="1" applyFill="1" applyBorder="1"/>
    <xf numFmtId="3" fontId="16" fillId="5" borderId="20" xfId="9" applyNumberFormat="1" applyFont="1" applyFill="1" applyBorder="1"/>
    <xf numFmtId="3" fontId="16" fillId="5" borderId="7" xfId="9" applyNumberFormat="1" applyFont="1" applyFill="1" applyBorder="1"/>
    <xf numFmtId="10" fontId="6" fillId="5" borderId="8" xfId="10" applyNumberFormat="1" applyFont="1" applyFill="1" applyBorder="1"/>
    <xf numFmtId="0" fontId="6" fillId="5" borderId="10" xfId="0" applyFont="1" applyFill="1" applyBorder="1" applyAlignment="1">
      <alignment horizontal="left" indent="2"/>
    </xf>
    <xf numFmtId="0" fontId="6" fillId="5" borderId="11" xfId="0" applyFont="1" applyFill="1" applyBorder="1"/>
    <xf numFmtId="0" fontId="6" fillId="5" borderId="0" xfId="3" applyFont="1" applyFill="1" applyAlignment="1">
      <alignment horizontal="left" indent="2"/>
    </xf>
    <xf numFmtId="0" fontId="6" fillId="5" borderId="0" xfId="3" applyFont="1" applyFill="1"/>
    <xf numFmtId="0" fontId="6" fillId="5" borderId="6" xfId="0" applyFont="1" applyFill="1" applyBorder="1" applyAlignment="1">
      <alignment horizontal="left"/>
    </xf>
    <xf numFmtId="0" fontId="6" fillId="5" borderId="29" xfId="0" applyFont="1" applyFill="1" applyBorder="1"/>
    <xf numFmtId="3" fontId="16" fillId="5" borderId="28" xfId="11" applyNumberFormat="1" applyFont="1" applyFill="1" applyBorder="1"/>
    <xf numFmtId="3" fontId="16" fillId="5" borderId="22" xfId="9" applyNumberFormat="1" applyFont="1" applyFill="1" applyBorder="1"/>
    <xf numFmtId="10" fontId="6" fillId="5" borderId="30" xfId="10" applyNumberFormat="1" applyFont="1" applyFill="1" applyBorder="1"/>
    <xf numFmtId="0" fontId="6" fillId="5" borderId="26" xfId="0" applyFont="1" applyFill="1" applyBorder="1" applyAlignment="1">
      <alignment horizontal="left" indent="2"/>
    </xf>
    <xf numFmtId="0" fontId="6" fillId="5" borderId="27" xfId="0" applyFont="1" applyFill="1" applyBorder="1"/>
    <xf numFmtId="49" fontId="6" fillId="5" borderId="11" xfId="0" applyNumberFormat="1" applyFont="1" applyFill="1" applyBorder="1"/>
    <xf numFmtId="3" fontId="25" fillId="6" borderId="15" xfId="6" applyNumberFormat="1" applyFont="1" applyFill="1" applyBorder="1"/>
    <xf numFmtId="3" fontId="25" fillId="6" borderId="1" xfId="6" applyNumberFormat="1" applyFont="1" applyFill="1" applyBorder="1"/>
    <xf numFmtId="3" fontId="25" fillId="6" borderId="19" xfId="6" applyNumberFormat="1" applyFont="1" applyFill="1" applyBorder="1"/>
    <xf numFmtId="3" fontId="25" fillId="6" borderId="2" xfId="9" applyNumberFormat="1" applyFont="1" applyFill="1" applyBorder="1"/>
    <xf numFmtId="3" fontId="25" fillId="6" borderId="18" xfId="6" applyNumberFormat="1" applyFont="1" applyFill="1" applyBorder="1"/>
    <xf numFmtId="3" fontId="25" fillId="6" borderId="5" xfId="9" applyNumberFormat="1" applyFont="1" applyFill="1" applyBorder="1"/>
    <xf numFmtId="3" fontId="25" fillId="6" borderId="4" xfId="9" applyNumberFormat="1" applyFont="1" applyFill="1" applyBorder="1"/>
    <xf numFmtId="3" fontId="25" fillId="0" borderId="15" xfId="11" applyNumberFormat="1" applyFont="1" applyBorder="1"/>
    <xf numFmtId="3" fontId="25" fillId="0" borderId="1" xfId="11" applyNumberFormat="1" applyFont="1" applyBorder="1"/>
    <xf numFmtId="3" fontId="25" fillId="6" borderId="16" xfId="18" applyNumberFormat="1" applyFont="1" applyFill="1" applyBorder="1"/>
    <xf numFmtId="10" fontId="13" fillId="0" borderId="17" xfId="10" applyNumberFormat="1" applyFont="1" applyBorder="1"/>
    <xf numFmtId="0" fontId="10" fillId="0" borderId="0" xfId="2" applyFont="1" applyAlignment="1">
      <alignment horizontal="center" vertical="center" wrapText="1"/>
    </xf>
    <xf numFmtId="0" fontId="13" fillId="5" borderId="1" xfId="4" applyFont="1" applyFill="1" applyBorder="1" applyAlignment="1">
      <alignment horizontal="center" vertical="center" wrapText="1"/>
    </xf>
    <xf numFmtId="0" fontId="13" fillId="5" borderId="6" xfId="4" applyFont="1" applyFill="1" applyBorder="1" applyAlignment="1">
      <alignment horizontal="center" vertical="center" wrapText="1"/>
    </xf>
    <xf numFmtId="0" fontId="13" fillId="5" borderId="35" xfId="4" applyFont="1" applyFill="1" applyBorder="1" applyAlignment="1">
      <alignment horizontal="center" vertical="center" wrapText="1"/>
    </xf>
    <xf numFmtId="0" fontId="13" fillId="5" borderId="29" xfId="4" applyFont="1" applyFill="1" applyBorder="1" applyAlignment="1">
      <alignment horizontal="center" vertical="center" wrapText="1"/>
    </xf>
    <xf numFmtId="0" fontId="13" fillId="5" borderId="31" xfId="4" applyFont="1" applyFill="1" applyBorder="1" applyAlignment="1">
      <alignment horizontal="center" vertical="center" wrapText="1"/>
    </xf>
    <xf numFmtId="0" fontId="13" fillId="5" borderId="32" xfId="4" applyFont="1" applyFill="1" applyBorder="1" applyAlignment="1">
      <alignment horizontal="center" vertical="center" wrapText="1"/>
    </xf>
    <xf numFmtId="3" fontId="13" fillId="5" borderId="33" xfId="4" applyNumberFormat="1" applyFont="1" applyFill="1" applyBorder="1" applyAlignment="1">
      <alignment horizontal="center" vertical="center" wrapText="1"/>
    </xf>
    <xf numFmtId="3" fontId="13" fillId="5" borderId="34" xfId="4" applyNumberFormat="1" applyFont="1" applyFill="1" applyBorder="1" applyAlignment="1">
      <alignment horizontal="center" vertical="center" wrapText="1"/>
    </xf>
    <xf numFmtId="3" fontId="13" fillId="5" borderId="3" xfId="4" applyNumberFormat="1" applyFont="1" applyFill="1" applyBorder="1" applyAlignment="1">
      <alignment horizontal="center" vertical="center" wrapText="1"/>
    </xf>
    <xf numFmtId="0" fontId="6" fillId="5" borderId="28" xfId="0" applyFont="1" applyFill="1" applyBorder="1" applyAlignment="1">
      <alignment horizontal="left" indent="2"/>
    </xf>
    <xf numFmtId="3" fontId="16" fillId="5" borderId="28" xfId="6" applyNumberFormat="1" applyFont="1" applyFill="1" applyBorder="1"/>
    <xf numFmtId="3" fontId="16" fillId="5" borderId="21" xfId="9" applyNumberFormat="1" applyFont="1" applyFill="1" applyBorder="1"/>
    <xf numFmtId="3" fontId="16" fillId="5" borderId="29" xfId="9" applyNumberFormat="1" applyFont="1" applyFill="1" applyBorder="1"/>
    <xf numFmtId="0" fontId="13" fillId="5" borderId="15" xfId="0" applyFont="1" applyFill="1" applyBorder="1" applyAlignment="1">
      <alignment horizontal="left" indent="1"/>
    </xf>
    <xf numFmtId="3" fontId="25" fillId="6" borderId="18" xfId="9" applyNumberFormat="1" applyFont="1" applyFill="1" applyBorder="1"/>
    <xf numFmtId="3" fontId="25" fillId="6" borderId="19" xfId="9" applyNumberFormat="1" applyFont="1" applyFill="1" applyBorder="1"/>
    <xf numFmtId="3" fontId="25" fillId="6" borderId="16" xfId="9" applyNumberFormat="1" applyFont="1" applyFill="1" applyBorder="1"/>
    <xf numFmtId="3" fontId="13" fillId="6" borderId="15" xfId="6" applyNumberFormat="1" applyFont="1" applyFill="1" applyBorder="1"/>
    <xf numFmtId="3" fontId="13" fillId="6" borderId="18" xfId="9" applyNumberFormat="1" applyFont="1" applyFill="1" applyBorder="1"/>
    <xf numFmtId="3" fontId="13" fillId="0" borderId="18" xfId="9" applyNumberFormat="1" applyFont="1" applyFill="1" applyBorder="1"/>
    <xf numFmtId="3" fontId="13" fillId="6" borderId="19" xfId="9" applyNumberFormat="1" applyFont="1" applyFill="1" applyBorder="1"/>
    <xf numFmtId="3" fontId="13" fillId="6" borderId="16" xfId="9" applyNumberFormat="1" applyFont="1" applyFill="1" applyBorder="1"/>
    <xf numFmtId="3" fontId="25" fillId="0" borderId="18" xfId="9" applyNumberFormat="1" applyFont="1" applyFill="1" applyBorder="1"/>
    <xf numFmtId="0" fontId="6" fillId="5" borderId="28" xfId="0" applyFont="1" applyFill="1" applyBorder="1" applyAlignment="1">
      <alignment horizontal="left"/>
    </xf>
    <xf numFmtId="3" fontId="25" fillId="0" borderId="19" xfId="9" applyNumberFormat="1" applyFont="1" applyFill="1" applyBorder="1"/>
    <xf numFmtId="0" fontId="26" fillId="0" borderId="0" xfId="8" applyFont="1"/>
  </cellXfs>
  <cellStyles count="22">
    <cellStyle name="Comma 2" xfId="6" xr:uid="{DD5CABE2-8C66-436D-8570-1317A207149D}"/>
    <cellStyle name="Comma 2 2" xfId="13" xr:uid="{4A8BC2BD-8CEB-487E-AE78-A765B13ADEF8}"/>
    <cellStyle name="Comma 2 3" xfId="17" xr:uid="{453E36D2-1987-4150-8D65-3370B71413A7}"/>
    <cellStyle name="Comma_R0001_veiktais_darbs_2009_UZŅEMŠANAS_NODAĻA 2" xfId="4" xr:uid="{0F69B266-D51A-42C4-8E62-A3E1AC83666B}"/>
    <cellStyle name="Currency" xfId="9" builtinId="4"/>
    <cellStyle name="Currency 2" xfId="15" xr:uid="{5C58A008-A6D1-4A86-9CDD-2AC4685DC04B}"/>
    <cellStyle name="Currency 3" xfId="19" xr:uid="{85BDFAB8-29AE-4589-97DA-5D29C511E631}"/>
    <cellStyle name="Hyperlink" xfId="1" builtinId="8"/>
    <cellStyle name="Normal" xfId="0" builtinId="0"/>
    <cellStyle name="Normal 2 2" xfId="11" xr:uid="{30D4C6FB-2208-44B8-BED7-298AF0056515}"/>
    <cellStyle name="Normal 2 2 2" xfId="12" xr:uid="{4E16C00D-F372-42FC-979C-25F5DAAA95AE}"/>
    <cellStyle name="Normal 2 2 2 2" xfId="16" xr:uid="{FE19F2CB-985D-4D3D-B1AF-551572923E0C}"/>
    <cellStyle name="Normal 2 2 2 3" xfId="20" xr:uid="{A5232AFF-B6C4-490E-9821-AC2D79A39D0F}"/>
    <cellStyle name="Normal 2 2 5" xfId="8" xr:uid="{C34553CE-FFC9-4655-B3D3-219EBA9F921E}"/>
    <cellStyle name="Normal 2 4" xfId="5" xr:uid="{2EA5CA73-4840-46C3-8232-0D298FE88700}"/>
    <cellStyle name="Normal 5" xfId="21" xr:uid="{51B9A716-CB75-41C1-BC31-A0EB1CFD030C}"/>
    <cellStyle name="Normal_parskatu_tabulas_uz5_III_rikojumam 2" xfId="2" xr:uid="{C39BD523-7221-461E-B8C0-A97557127559}"/>
    <cellStyle name="Normal_rindu_garums_veidlapa" xfId="3" xr:uid="{DD1C3D1E-ED41-4325-9262-01B7423A1F3B}"/>
    <cellStyle name="Percent" xfId="10" builtinId="5"/>
    <cellStyle name="Percent 2" xfId="7" xr:uid="{FAACC714-55AC-4EE7-8045-207403A4D414}"/>
    <cellStyle name="Percent 2 2" xfId="14" xr:uid="{BCE6E97D-3DC1-4E47-AFF9-4EF8A918F6C8}"/>
    <cellStyle name="Percent 2 3" xfId="18" xr:uid="{217188B7-BC7B-48C2-B123-D7471149C840}"/>
  </cellStyles>
  <dxfs count="0"/>
  <tableStyles count="1" defaultTableStyle="TableStyleMedium2" defaultPivotStyle="PivotStyleLight16">
    <tableStyle name="Invisible" pivot="0" table="0" count="0" xr9:uid="{175FBA72-C307-45BA-BCAF-7925B60E47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FD51-9002-41C3-9442-77C0434DF132}">
  <sheetPr>
    <tabColor theme="0" tint="-0.249977111117893"/>
  </sheetPr>
  <dimension ref="A1:I61"/>
  <sheetViews>
    <sheetView tabSelected="1" zoomScale="85" zoomScaleNormal="85" workbookViewId="0">
      <selection sqref="A1:I1"/>
    </sheetView>
  </sheetViews>
  <sheetFormatPr defaultRowHeight="15.5" x14ac:dyDescent="0.35"/>
  <cols>
    <col min="1" max="1" width="29.84375" customWidth="1"/>
    <col min="6" max="6" width="16.23046875" customWidth="1"/>
    <col min="9" max="9" width="8.84375" style="21"/>
  </cols>
  <sheetData>
    <row r="1" spans="1:9" ht="51.75" customHeight="1" x14ac:dyDescent="0.35">
      <c r="A1" s="66" t="s">
        <v>1</v>
      </c>
      <c r="B1" s="66"/>
      <c r="C1" s="66"/>
      <c r="D1" s="66"/>
      <c r="E1" s="66"/>
      <c r="F1" s="66"/>
      <c r="G1" s="66"/>
      <c r="H1" s="66"/>
      <c r="I1" s="66"/>
    </row>
    <row r="2" spans="1:9" ht="16" thickBot="1" x14ac:dyDescent="0.4">
      <c r="A2" s="1" t="s">
        <v>134</v>
      </c>
      <c r="B2" s="2"/>
      <c r="C2" s="2"/>
      <c r="D2" s="20"/>
      <c r="E2" s="20"/>
      <c r="F2" s="20"/>
      <c r="G2" s="20"/>
      <c r="H2" s="20"/>
      <c r="I2" s="2"/>
    </row>
    <row r="3" spans="1:9" ht="15" customHeight="1" x14ac:dyDescent="0.35">
      <c r="A3" s="67" t="s">
        <v>2</v>
      </c>
      <c r="B3" s="69" t="s">
        <v>3</v>
      </c>
      <c r="C3" s="71" t="s">
        <v>4</v>
      </c>
      <c r="D3" s="73" t="s">
        <v>5</v>
      </c>
      <c r="E3" s="74"/>
      <c r="F3" s="74"/>
      <c r="G3" s="74"/>
      <c r="H3" s="75"/>
      <c r="I3" s="71" t="s">
        <v>6</v>
      </c>
    </row>
    <row r="4" spans="1:9" ht="60" customHeight="1" x14ac:dyDescent="0.35">
      <c r="A4" s="68"/>
      <c r="B4" s="70"/>
      <c r="C4" s="72"/>
      <c r="D4" s="22" t="s">
        <v>7</v>
      </c>
      <c r="E4" s="23" t="s">
        <v>8</v>
      </c>
      <c r="F4" s="23" t="s">
        <v>130</v>
      </c>
      <c r="G4" s="23" t="s">
        <v>131</v>
      </c>
      <c r="H4" s="24" t="s">
        <v>9</v>
      </c>
      <c r="I4" s="72"/>
    </row>
    <row r="5" spans="1:9" ht="15.75" customHeight="1" thickBot="1" x14ac:dyDescent="0.4">
      <c r="A5" s="25">
        <v>1</v>
      </c>
      <c r="B5" s="26">
        <v>2</v>
      </c>
      <c r="C5" s="27">
        <v>3</v>
      </c>
      <c r="D5" s="28" t="s">
        <v>136</v>
      </c>
      <c r="E5" s="29">
        <v>5</v>
      </c>
      <c r="F5" s="29">
        <v>6</v>
      </c>
      <c r="G5" s="30">
        <v>7</v>
      </c>
      <c r="H5" s="31">
        <v>8</v>
      </c>
      <c r="I5" s="27" t="s">
        <v>10</v>
      </c>
    </row>
    <row r="6" spans="1:9" ht="39" customHeight="1" thickBot="1" x14ac:dyDescent="0.4">
      <c r="A6" s="32" t="s">
        <v>11</v>
      </c>
      <c r="B6" s="33"/>
      <c r="C6" s="62">
        <f>C7+C11+C19+C27+C32+C38+C42+C51</f>
        <v>286051</v>
      </c>
      <c r="D6" s="55">
        <f t="shared" ref="D6:H6" si="0">D7+D11+D19+D27+D32+D38+D42+D51</f>
        <v>2700</v>
      </c>
      <c r="E6" s="59">
        <f>E7+E11+E19+E27+E32+E38+E42+E51</f>
        <v>1456</v>
      </c>
      <c r="F6" s="59">
        <f t="shared" si="0"/>
        <v>453</v>
      </c>
      <c r="G6" s="57">
        <f t="shared" si="0"/>
        <v>357</v>
      </c>
      <c r="H6" s="64">
        <f t="shared" si="0"/>
        <v>434</v>
      </c>
      <c r="I6" s="65">
        <f>D6/C6</f>
        <v>9.438876284298953E-3</v>
      </c>
    </row>
    <row r="7" spans="1:9" ht="16" thickBot="1" x14ac:dyDescent="0.4">
      <c r="A7" s="80" t="s">
        <v>12</v>
      </c>
      <c r="B7" s="33"/>
      <c r="C7" s="62">
        <f>SUM(C8:C10)</f>
        <v>124121</v>
      </c>
      <c r="D7" s="55">
        <f t="shared" ref="D7:H7" si="1">SUM(D8:D10)</f>
        <v>629</v>
      </c>
      <c r="E7" s="59">
        <f t="shared" si="1"/>
        <v>395</v>
      </c>
      <c r="F7" s="59">
        <f t="shared" si="1"/>
        <v>39</v>
      </c>
      <c r="G7" s="57">
        <f t="shared" si="1"/>
        <v>133</v>
      </c>
      <c r="H7" s="64">
        <f t="shared" si="1"/>
        <v>62</v>
      </c>
      <c r="I7" s="65">
        <f>D7/C7</f>
        <v>5.067635613635082E-3</v>
      </c>
    </row>
    <row r="8" spans="1:9" x14ac:dyDescent="0.35">
      <c r="A8" s="76" t="s">
        <v>13</v>
      </c>
      <c r="B8" s="48" t="s">
        <v>14</v>
      </c>
      <c r="C8" s="49">
        <v>15054</v>
      </c>
      <c r="D8" s="77">
        <f>SUM(E8:H8)</f>
        <v>52</v>
      </c>
      <c r="E8" s="50">
        <v>41</v>
      </c>
      <c r="F8" s="50">
        <v>3</v>
      </c>
      <c r="G8" s="78">
        <v>7</v>
      </c>
      <c r="H8" s="79">
        <v>1</v>
      </c>
      <c r="I8" s="51">
        <f>D8/C8</f>
        <v>3.4542314335060447E-3</v>
      </c>
    </row>
    <row r="9" spans="1:9" x14ac:dyDescent="0.35">
      <c r="A9" s="36" t="s">
        <v>15</v>
      </c>
      <c r="B9" s="37" t="s">
        <v>16</v>
      </c>
      <c r="C9" s="38">
        <v>46825</v>
      </c>
      <c r="D9" s="77">
        <f t="shared" ref="D9:D10" si="2">SUM(E9:H9)</f>
        <v>269</v>
      </c>
      <c r="E9" s="39">
        <v>168</v>
      </c>
      <c r="F9" s="39">
        <v>14</v>
      </c>
      <c r="G9" s="40">
        <v>64</v>
      </c>
      <c r="H9" s="41">
        <v>23</v>
      </c>
      <c r="I9" s="42">
        <f t="shared" ref="I9:I10" si="3">D9/C9</f>
        <v>5.7447944474105714E-3</v>
      </c>
    </row>
    <row r="10" spans="1:9" ht="15.75" customHeight="1" thickBot="1" x14ac:dyDescent="0.4">
      <c r="A10" s="43" t="s">
        <v>17</v>
      </c>
      <c r="B10" s="44" t="s">
        <v>18</v>
      </c>
      <c r="C10" s="38">
        <v>62242</v>
      </c>
      <c r="D10" s="77">
        <f t="shared" si="2"/>
        <v>308</v>
      </c>
      <c r="E10" s="39">
        <v>186</v>
      </c>
      <c r="F10" s="39">
        <v>22</v>
      </c>
      <c r="G10" s="40">
        <v>62</v>
      </c>
      <c r="H10" s="41">
        <v>38</v>
      </c>
      <c r="I10" s="42">
        <f t="shared" si="3"/>
        <v>4.9484271070981013E-3</v>
      </c>
    </row>
    <row r="11" spans="1:9" ht="15.75" customHeight="1" thickBot="1" x14ac:dyDescent="0.4">
      <c r="A11" s="80" t="s">
        <v>19</v>
      </c>
      <c r="B11" s="33"/>
      <c r="C11" s="62">
        <f>SUM(C12:C18)</f>
        <v>78552</v>
      </c>
      <c r="D11" s="55">
        <f t="shared" ref="D11:H11" si="4">SUM(D12:D18)</f>
        <v>1080</v>
      </c>
      <c r="E11" s="81">
        <f t="shared" si="4"/>
        <v>537</v>
      </c>
      <c r="F11" s="81">
        <f t="shared" si="4"/>
        <v>219</v>
      </c>
      <c r="G11" s="82">
        <f t="shared" si="4"/>
        <v>60</v>
      </c>
      <c r="H11" s="83">
        <f t="shared" si="4"/>
        <v>264</v>
      </c>
      <c r="I11" s="65">
        <f>D11/C11</f>
        <v>1.3748854262144821E-2</v>
      </c>
    </row>
    <row r="12" spans="1:9" x14ac:dyDescent="0.35">
      <c r="A12" s="76" t="s">
        <v>20</v>
      </c>
      <c r="B12" s="48" t="s">
        <v>21</v>
      </c>
      <c r="C12" s="49">
        <v>17656</v>
      </c>
      <c r="D12" s="77">
        <f t="shared" ref="D12:D18" si="5">SUM(E12:H12)</f>
        <v>232</v>
      </c>
      <c r="E12" s="50">
        <v>103</v>
      </c>
      <c r="F12" s="50">
        <v>39</v>
      </c>
      <c r="G12" s="78"/>
      <c r="H12" s="79">
        <v>90</v>
      </c>
      <c r="I12" s="51">
        <f t="shared" ref="I12:I18" si="6">D12/C12</f>
        <v>1.3140009062075216E-2</v>
      </c>
    </row>
    <row r="13" spans="1:9" x14ac:dyDescent="0.35">
      <c r="A13" s="36" t="s">
        <v>22</v>
      </c>
      <c r="B13" s="37" t="s">
        <v>23</v>
      </c>
      <c r="C13" s="38">
        <v>10298</v>
      </c>
      <c r="D13" s="77">
        <f t="shared" si="5"/>
        <v>156</v>
      </c>
      <c r="E13" s="39">
        <v>57</v>
      </c>
      <c r="F13" s="39">
        <v>41</v>
      </c>
      <c r="G13" s="40">
        <v>28</v>
      </c>
      <c r="H13" s="41">
        <v>30</v>
      </c>
      <c r="I13" s="42">
        <f t="shared" si="6"/>
        <v>1.5148572538356962E-2</v>
      </c>
    </row>
    <row r="14" spans="1:9" x14ac:dyDescent="0.35">
      <c r="A14" s="36" t="s">
        <v>24</v>
      </c>
      <c r="B14" s="37" t="s">
        <v>25</v>
      </c>
      <c r="C14" s="38">
        <v>7750</v>
      </c>
      <c r="D14" s="77">
        <f t="shared" si="5"/>
        <v>130</v>
      </c>
      <c r="E14" s="39">
        <v>47</v>
      </c>
      <c r="F14" s="39">
        <v>15</v>
      </c>
      <c r="G14" s="40">
        <v>6</v>
      </c>
      <c r="H14" s="41">
        <v>62</v>
      </c>
      <c r="I14" s="42">
        <f t="shared" si="6"/>
        <v>1.6774193548387096E-2</v>
      </c>
    </row>
    <row r="15" spans="1:9" x14ac:dyDescent="0.35">
      <c r="A15" s="36" t="s">
        <v>26</v>
      </c>
      <c r="B15" s="37" t="s">
        <v>27</v>
      </c>
      <c r="C15" s="38">
        <v>13715</v>
      </c>
      <c r="D15" s="77">
        <f t="shared" si="5"/>
        <v>191</v>
      </c>
      <c r="E15" s="39">
        <v>119</v>
      </c>
      <c r="F15" s="39">
        <v>29</v>
      </c>
      <c r="G15" s="40">
        <v>3</v>
      </c>
      <c r="H15" s="41">
        <v>40</v>
      </c>
      <c r="I15" s="42">
        <f t="shared" si="6"/>
        <v>1.3926358002187385E-2</v>
      </c>
    </row>
    <row r="16" spans="1:9" x14ac:dyDescent="0.35">
      <c r="A16" s="36" t="s">
        <v>28</v>
      </c>
      <c r="B16" s="37" t="s">
        <v>29</v>
      </c>
      <c r="C16" s="38">
        <v>9479</v>
      </c>
      <c r="D16" s="77">
        <f t="shared" si="5"/>
        <v>139</v>
      </c>
      <c r="E16" s="39">
        <v>114</v>
      </c>
      <c r="F16" s="39">
        <v>19</v>
      </c>
      <c r="G16" s="40">
        <v>3</v>
      </c>
      <c r="H16" s="41">
        <v>3</v>
      </c>
      <c r="I16" s="42">
        <f t="shared" si="6"/>
        <v>1.4663994092203819E-2</v>
      </c>
    </row>
    <row r="17" spans="1:9" x14ac:dyDescent="0.35">
      <c r="A17" s="36" t="s">
        <v>30</v>
      </c>
      <c r="B17" s="37" t="s">
        <v>31</v>
      </c>
      <c r="C17" s="38">
        <v>12066</v>
      </c>
      <c r="D17" s="77">
        <f t="shared" si="5"/>
        <v>143</v>
      </c>
      <c r="E17" s="39">
        <v>62</v>
      </c>
      <c r="F17" s="39">
        <v>37</v>
      </c>
      <c r="G17" s="40">
        <v>13</v>
      </c>
      <c r="H17" s="41">
        <v>31</v>
      </c>
      <c r="I17" s="42">
        <f t="shared" si="6"/>
        <v>1.1851483507376099E-2</v>
      </c>
    </row>
    <row r="18" spans="1:9" ht="16" thickBot="1" x14ac:dyDescent="0.4">
      <c r="A18" s="43" t="s">
        <v>32</v>
      </c>
      <c r="B18" s="44" t="s">
        <v>33</v>
      </c>
      <c r="C18" s="38">
        <v>7588</v>
      </c>
      <c r="D18" s="77">
        <f t="shared" si="5"/>
        <v>89</v>
      </c>
      <c r="E18" s="39">
        <v>35</v>
      </c>
      <c r="F18" s="39">
        <v>39</v>
      </c>
      <c r="G18" s="40">
        <v>7</v>
      </c>
      <c r="H18" s="41">
        <v>8</v>
      </c>
      <c r="I18" s="42">
        <f t="shared" si="6"/>
        <v>1.1729045861887191E-2</v>
      </c>
    </row>
    <row r="19" spans="1:9" ht="16" thickBot="1" x14ac:dyDescent="0.4">
      <c r="A19" s="80" t="s">
        <v>34</v>
      </c>
      <c r="B19" s="33"/>
      <c r="C19" s="62">
        <f>SUM(C20:C26)</f>
        <v>27477</v>
      </c>
      <c r="D19" s="55">
        <f t="shared" ref="D19:H19" si="7">SUM(D20:D26)</f>
        <v>275</v>
      </c>
      <c r="E19" s="81">
        <f t="shared" si="7"/>
        <v>148</v>
      </c>
      <c r="F19" s="81">
        <f t="shared" si="7"/>
        <v>108</v>
      </c>
      <c r="G19" s="82">
        <f t="shared" si="7"/>
        <v>3</v>
      </c>
      <c r="H19" s="83">
        <f t="shared" si="7"/>
        <v>16</v>
      </c>
      <c r="I19" s="65">
        <f>D19/C19</f>
        <v>1.0008370637260254E-2</v>
      </c>
    </row>
    <row r="20" spans="1:9" x14ac:dyDescent="0.35">
      <c r="A20" s="76" t="s">
        <v>35</v>
      </c>
      <c r="B20" s="48" t="s">
        <v>36</v>
      </c>
      <c r="C20" s="49">
        <v>3043</v>
      </c>
      <c r="D20" s="77">
        <f t="shared" ref="D20:D26" si="8">SUM(E20:H20)</f>
        <v>29</v>
      </c>
      <c r="E20" s="50">
        <v>11</v>
      </c>
      <c r="F20" s="50">
        <v>15</v>
      </c>
      <c r="G20" s="78">
        <v>1</v>
      </c>
      <c r="H20" s="79">
        <v>2</v>
      </c>
      <c r="I20" s="51">
        <f t="shared" ref="I20:I26" si="9">D20/C20</f>
        <v>9.5300690108445617E-3</v>
      </c>
    </row>
    <row r="21" spans="1:9" x14ac:dyDescent="0.35">
      <c r="A21" s="36" t="s">
        <v>37</v>
      </c>
      <c r="B21" s="37" t="s">
        <v>38</v>
      </c>
      <c r="C21" s="38">
        <v>3790</v>
      </c>
      <c r="D21" s="77">
        <f t="shared" si="8"/>
        <v>29</v>
      </c>
      <c r="E21" s="39">
        <v>14</v>
      </c>
      <c r="F21" s="39">
        <v>13</v>
      </c>
      <c r="G21" s="40"/>
      <c r="H21" s="41">
        <v>2</v>
      </c>
      <c r="I21" s="42">
        <f t="shared" si="9"/>
        <v>7.6517150395778366E-3</v>
      </c>
    </row>
    <row r="22" spans="1:9" x14ac:dyDescent="0.35">
      <c r="A22" s="36" t="s">
        <v>39</v>
      </c>
      <c r="B22" s="37" t="s">
        <v>40</v>
      </c>
      <c r="C22" s="38">
        <v>1941</v>
      </c>
      <c r="D22" s="77">
        <f t="shared" si="8"/>
        <v>31</v>
      </c>
      <c r="E22" s="39">
        <v>9</v>
      </c>
      <c r="F22" s="39">
        <v>19</v>
      </c>
      <c r="G22" s="40"/>
      <c r="H22" s="41">
        <v>3</v>
      </c>
      <c r="I22" s="42">
        <f t="shared" si="9"/>
        <v>1.5971148892323546E-2</v>
      </c>
    </row>
    <row r="23" spans="1:9" x14ac:dyDescent="0.35">
      <c r="A23" s="36" t="s">
        <v>41</v>
      </c>
      <c r="B23" s="37" t="s">
        <v>42</v>
      </c>
      <c r="C23" s="38">
        <v>4679</v>
      </c>
      <c r="D23" s="77">
        <f t="shared" si="8"/>
        <v>46</v>
      </c>
      <c r="E23" s="39">
        <v>25</v>
      </c>
      <c r="F23" s="39">
        <v>17</v>
      </c>
      <c r="G23" s="40">
        <v>2</v>
      </c>
      <c r="H23" s="41">
        <v>2</v>
      </c>
      <c r="I23" s="42">
        <f t="shared" si="9"/>
        <v>9.8311605043812783E-3</v>
      </c>
    </row>
    <row r="24" spans="1:9" x14ac:dyDescent="0.35">
      <c r="A24" s="36" t="s">
        <v>43</v>
      </c>
      <c r="B24" s="37" t="s">
        <v>44</v>
      </c>
      <c r="C24" s="38">
        <v>3711</v>
      </c>
      <c r="D24" s="77">
        <f t="shared" si="8"/>
        <v>55</v>
      </c>
      <c r="E24" s="39">
        <v>36</v>
      </c>
      <c r="F24" s="39">
        <v>14</v>
      </c>
      <c r="G24" s="40"/>
      <c r="H24" s="41">
        <v>5</v>
      </c>
      <c r="I24" s="42">
        <f t="shared" si="9"/>
        <v>1.4820803018054433E-2</v>
      </c>
    </row>
    <row r="25" spans="1:9" x14ac:dyDescent="0.35">
      <c r="A25" s="36" t="s">
        <v>45</v>
      </c>
      <c r="B25" s="37" t="s">
        <v>46</v>
      </c>
      <c r="C25" s="38">
        <v>4711</v>
      </c>
      <c r="D25" s="77">
        <f t="shared" si="8"/>
        <v>28</v>
      </c>
      <c r="E25" s="39">
        <v>18</v>
      </c>
      <c r="F25" s="39">
        <v>10</v>
      </c>
      <c r="G25" s="40"/>
      <c r="H25" s="41">
        <v>0</v>
      </c>
      <c r="I25" s="42">
        <f t="shared" si="9"/>
        <v>5.9435364041604752E-3</v>
      </c>
    </row>
    <row r="26" spans="1:9" ht="16" thickBot="1" x14ac:dyDescent="0.4">
      <c r="A26" s="43" t="s">
        <v>47</v>
      </c>
      <c r="B26" s="44" t="s">
        <v>48</v>
      </c>
      <c r="C26" s="38">
        <v>5602</v>
      </c>
      <c r="D26" s="77">
        <f t="shared" si="8"/>
        <v>57</v>
      </c>
      <c r="E26" s="39">
        <v>35</v>
      </c>
      <c r="F26" s="39">
        <v>20</v>
      </c>
      <c r="G26" s="40"/>
      <c r="H26" s="41">
        <v>2</v>
      </c>
      <c r="I26" s="42">
        <f t="shared" si="9"/>
        <v>1.017493752231346E-2</v>
      </c>
    </row>
    <row r="27" spans="1:9" ht="16" thickBot="1" x14ac:dyDescent="0.4">
      <c r="A27" s="80" t="s">
        <v>49</v>
      </c>
      <c r="B27" s="33"/>
      <c r="C27" s="62">
        <f>SUM(C28:C31)</f>
        <v>8353</v>
      </c>
      <c r="D27" s="55">
        <f t="shared" ref="D27:H27" si="10">SUM(D28:D31)</f>
        <v>44</v>
      </c>
      <c r="E27" s="81">
        <f t="shared" si="10"/>
        <v>12</v>
      </c>
      <c r="F27" s="81">
        <f t="shared" si="10"/>
        <v>22</v>
      </c>
      <c r="G27" s="82"/>
      <c r="H27" s="83">
        <f t="shared" si="10"/>
        <v>10</v>
      </c>
      <c r="I27" s="65">
        <f>D27/C27</f>
        <v>5.2675685382497306E-3</v>
      </c>
    </row>
    <row r="28" spans="1:9" x14ac:dyDescent="0.35">
      <c r="A28" s="76" t="s">
        <v>50</v>
      </c>
      <c r="B28" s="48" t="s">
        <v>51</v>
      </c>
      <c r="C28" s="49">
        <v>2488</v>
      </c>
      <c r="D28" s="77">
        <f t="shared" ref="D28:D31" si="11">SUM(E28:H28)</f>
        <v>19</v>
      </c>
      <c r="E28" s="50">
        <v>5</v>
      </c>
      <c r="F28" s="50">
        <v>10</v>
      </c>
      <c r="G28" s="78"/>
      <c r="H28" s="79">
        <v>4</v>
      </c>
      <c r="I28" s="51">
        <f t="shared" ref="I28:I31" si="12">D28/C28</f>
        <v>7.6366559485530547E-3</v>
      </c>
    </row>
    <row r="29" spans="1:9" x14ac:dyDescent="0.35">
      <c r="A29" s="45" t="s">
        <v>54</v>
      </c>
      <c r="B29" s="46" t="s">
        <v>55</v>
      </c>
      <c r="C29" s="38">
        <v>1778</v>
      </c>
      <c r="D29" s="77"/>
      <c r="E29" s="39"/>
      <c r="F29" s="39"/>
      <c r="G29" s="40"/>
      <c r="H29" s="41"/>
      <c r="I29" s="42"/>
    </row>
    <row r="30" spans="1:9" x14ac:dyDescent="0.35">
      <c r="A30" s="36" t="s">
        <v>52</v>
      </c>
      <c r="B30" s="37" t="s">
        <v>53</v>
      </c>
      <c r="C30" s="38">
        <v>1494</v>
      </c>
      <c r="D30" s="77"/>
      <c r="E30" s="39"/>
      <c r="F30" s="39"/>
      <c r="G30" s="40"/>
      <c r="H30" s="41"/>
      <c r="I30" s="42"/>
    </row>
    <row r="31" spans="1:9" ht="16" thickBot="1" x14ac:dyDescent="0.4">
      <c r="A31" s="43" t="s">
        <v>56</v>
      </c>
      <c r="B31" s="44" t="s">
        <v>57</v>
      </c>
      <c r="C31" s="38">
        <v>2593</v>
      </c>
      <c r="D31" s="77">
        <f t="shared" si="11"/>
        <v>25</v>
      </c>
      <c r="E31" s="39">
        <v>7</v>
      </c>
      <c r="F31" s="39">
        <v>12</v>
      </c>
      <c r="G31" s="40"/>
      <c r="H31" s="41">
        <v>6</v>
      </c>
      <c r="I31" s="42">
        <f t="shared" si="12"/>
        <v>9.6413420748168149E-3</v>
      </c>
    </row>
    <row r="32" spans="1:9" ht="16" thickBot="1" x14ac:dyDescent="0.4">
      <c r="A32" s="34" t="s">
        <v>58</v>
      </c>
      <c r="B32" s="35"/>
      <c r="C32" s="63">
        <f>SUM(C33:C37)</f>
        <v>5449</v>
      </c>
      <c r="D32" s="56">
        <f t="shared" ref="D32:H32" si="13">SUM(D33:D37)</f>
        <v>53</v>
      </c>
      <c r="E32" s="61">
        <f t="shared" si="13"/>
        <v>2</v>
      </c>
      <c r="F32" s="61">
        <f t="shared" si="13"/>
        <v>44</v>
      </c>
      <c r="G32" s="60"/>
      <c r="H32" s="58">
        <f t="shared" si="13"/>
        <v>7</v>
      </c>
      <c r="I32" s="65">
        <f>D32/C32</f>
        <v>9.7265553312534409E-3</v>
      </c>
    </row>
    <row r="33" spans="1:9" x14ac:dyDescent="0.35">
      <c r="A33" s="36" t="s">
        <v>59</v>
      </c>
      <c r="B33" s="37" t="s">
        <v>60</v>
      </c>
      <c r="C33" s="38">
        <v>1428</v>
      </c>
      <c r="D33" s="77">
        <f t="shared" ref="D33:D37" si="14">SUM(E33:H33)</f>
        <v>11</v>
      </c>
      <c r="E33" s="39">
        <v>1</v>
      </c>
      <c r="F33" s="39">
        <v>9</v>
      </c>
      <c r="G33" s="40"/>
      <c r="H33" s="41">
        <v>1</v>
      </c>
      <c r="I33" s="42">
        <f t="shared" ref="I33:I37" si="15">D33/C33</f>
        <v>7.7030812324929976E-3</v>
      </c>
    </row>
    <row r="34" spans="1:9" x14ac:dyDescent="0.35">
      <c r="A34" s="36" t="s">
        <v>61</v>
      </c>
      <c r="B34" s="37" t="s">
        <v>62</v>
      </c>
      <c r="C34" s="38">
        <v>980</v>
      </c>
      <c r="D34" s="77">
        <f t="shared" si="14"/>
        <v>10</v>
      </c>
      <c r="E34" s="39">
        <v>1</v>
      </c>
      <c r="F34" s="39">
        <v>6</v>
      </c>
      <c r="G34" s="40"/>
      <c r="H34" s="41">
        <v>3</v>
      </c>
      <c r="I34" s="42">
        <f t="shared" si="15"/>
        <v>1.020408163265306E-2</v>
      </c>
    </row>
    <row r="35" spans="1:9" x14ac:dyDescent="0.35">
      <c r="A35" s="36" t="s">
        <v>63</v>
      </c>
      <c r="B35" s="37" t="s">
        <v>64</v>
      </c>
      <c r="C35" s="38">
        <v>766</v>
      </c>
      <c r="D35" s="77">
        <f t="shared" si="14"/>
        <v>6</v>
      </c>
      <c r="E35" s="39"/>
      <c r="F35" s="39">
        <v>4</v>
      </c>
      <c r="G35" s="40"/>
      <c r="H35" s="41">
        <v>2</v>
      </c>
      <c r="I35" s="42">
        <f t="shared" si="15"/>
        <v>7.832898172323759E-3</v>
      </c>
    </row>
    <row r="36" spans="1:9" x14ac:dyDescent="0.35">
      <c r="A36" s="36" t="s">
        <v>65</v>
      </c>
      <c r="B36" s="37" t="s">
        <v>66</v>
      </c>
      <c r="C36" s="38">
        <v>861</v>
      </c>
      <c r="D36" s="77">
        <f t="shared" si="14"/>
        <v>13</v>
      </c>
      <c r="E36" s="39"/>
      <c r="F36" s="39">
        <v>12</v>
      </c>
      <c r="G36" s="40"/>
      <c r="H36" s="41">
        <v>1</v>
      </c>
      <c r="I36" s="42">
        <f t="shared" si="15"/>
        <v>1.5098722415795587E-2</v>
      </c>
    </row>
    <row r="37" spans="1:9" ht="16" thickBot="1" x14ac:dyDescent="0.4">
      <c r="A37" s="36" t="s">
        <v>67</v>
      </c>
      <c r="B37" s="37" t="s">
        <v>68</v>
      </c>
      <c r="C37" s="38">
        <v>1414</v>
      </c>
      <c r="D37" s="77">
        <f t="shared" si="14"/>
        <v>13</v>
      </c>
      <c r="E37" s="39"/>
      <c r="F37" s="39">
        <v>13</v>
      </c>
      <c r="G37" s="40"/>
      <c r="H37" s="41"/>
      <c r="I37" s="42">
        <f t="shared" si="15"/>
        <v>9.1937765205091938E-3</v>
      </c>
    </row>
    <row r="38" spans="1:9" ht="16" thickBot="1" x14ac:dyDescent="0.4">
      <c r="A38" s="80" t="s">
        <v>69</v>
      </c>
      <c r="B38" s="33"/>
      <c r="C38" s="62">
        <f>SUM(C39:C41)</f>
        <v>17130</v>
      </c>
      <c r="D38" s="84">
        <f t="shared" ref="D38:H38" si="16">SUM(D39:D41)</f>
        <v>88</v>
      </c>
      <c r="E38" s="85">
        <f>SUM(E39:E41)</f>
        <v>48</v>
      </c>
      <c r="F38" s="86"/>
      <c r="G38" s="87">
        <f t="shared" si="16"/>
        <v>32</v>
      </c>
      <c r="H38" s="88">
        <f t="shared" si="16"/>
        <v>8</v>
      </c>
      <c r="I38" s="65">
        <f>D38/C38</f>
        <v>5.1371862230005835E-3</v>
      </c>
    </row>
    <row r="39" spans="1:9" x14ac:dyDescent="0.35">
      <c r="A39" s="76" t="s">
        <v>74</v>
      </c>
      <c r="B39" s="48" t="s">
        <v>75</v>
      </c>
      <c r="C39" s="49">
        <v>4796</v>
      </c>
      <c r="D39" s="77">
        <f t="shared" ref="D39:D41" si="17">SUM(E39:H39)</f>
        <v>20</v>
      </c>
      <c r="E39" s="50"/>
      <c r="F39" s="50"/>
      <c r="G39" s="78">
        <v>13</v>
      </c>
      <c r="H39" s="79">
        <v>7</v>
      </c>
      <c r="I39" s="51">
        <f t="shared" ref="I39:I41" si="18">D39/C39</f>
        <v>4.1701417848206837E-3</v>
      </c>
    </row>
    <row r="40" spans="1:9" x14ac:dyDescent="0.35">
      <c r="A40" s="36" t="s">
        <v>72</v>
      </c>
      <c r="B40" s="37" t="s">
        <v>73</v>
      </c>
      <c r="C40" s="38">
        <v>5088</v>
      </c>
      <c r="D40" s="77">
        <f t="shared" si="17"/>
        <v>34</v>
      </c>
      <c r="E40" s="39">
        <v>30</v>
      </c>
      <c r="F40" s="39"/>
      <c r="G40" s="40">
        <v>4</v>
      </c>
      <c r="H40" s="41"/>
      <c r="I40" s="42">
        <f t="shared" si="18"/>
        <v>6.6823899371069185E-3</v>
      </c>
    </row>
    <row r="41" spans="1:9" ht="16" thickBot="1" x14ac:dyDescent="0.4">
      <c r="A41" s="43" t="s">
        <v>70</v>
      </c>
      <c r="B41" s="44" t="s">
        <v>71</v>
      </c>
      <c r="C41" s="38">
        <v>7246</v>
      </c>
      <c r="D41" s="77">
        <f t="shared" si="17"/>
        <v>34</v>
      </c>
      <c r="E41" s="39">
        <v>18</v>
      </c>
      <c r="F41" s="39"/>
      <c r="G41" s="40">
        <v>15</v>
      </c>
      <c r="H41" s="41">
        <v>1</v>
      </c>
      <c r="I41" s="42">
        <f t="shared" si="18"/>
        <v>4.6922439966878273E-3</v>
      </c>
    </row>
    <row r="42" spans="1:9" ht="16" thickBot="1" x14ac:dyDescent="0.4">
      <c r="A42" s="80" t="s">
        <v>76</v>
      </c>
      <c r="B42" s="33"/>
      <c r="C42" s="62">
        <f>SUM(C43:C50)</f>
        <v>23303</v>
      </c>
      <c r="D42" s="55">
        <f t="shared" ref="D42:H42" si="19">SUM(D43:D50)</f>
        <v>505</v>
      </c>
      <c r="E42" s="81">
        <f t="shared" si="19"/>
        <v>314</v>
      </c>
      <c r="F42" s="89"/>
      <c r="G42" s="82">
        <f t="shared" si="19"/>
        <v>129</v>
      </c>
      <c r="H42" s="83">
        <f t="shared" si="19"/>
        <v>62</v>
      </c>
      <c r="I42" s="65">
        <f>D42/C42</f>
        <v>2.1671029481182682E-2</v>
      </c>
    </row>
    <row r="43" spans="1:9" x14ac:dyDescent="0.35">
      <c r="A43" s="76" t="s">
        <v>77</v>
      </c>
      <c r="B43" s="48" t="s">
        <v>78</v>
      </c>
      <c r="C43" s="49">
        <v>171</v>
      </c>
      <c r="D43" s="77"/>
      <c r="E43" s="50"/>
      <c r="F43" s="50"/>
      <c r="G43" s="78"/>
      <c r="H43" s="79"/>
      <c r="I43" s="51"/>
    </row>
    <row r="44" spans="1:9" x14ac:dyDescent="0.35">
      <c r="A44" s="36" t="s">
        <v>79</v>
      </c>
      <c r="B44" s="37" t="s">
        <v>80</v>
      </c>
      <c r="C44" s="38">
        <v>4378</v>
      </c>
      <c r="D44" s="77">
        <f t="shared" ref="D44:D50" si="20">SUM(E44:H44)</f>
        <v>194</v>
      </c>
      <c r="E44" s="39">
        <v>173</v>
      </c>
      <c r="F44" s="39"/>
      <c r="G44" s="40">
        <v>18</v>
      </c>
      <c r="H44" s="41">
        <v>3</v>
      </c>
      <c r="I44" s="42">
        <f t="shared" ref="I44:I50" si="21">D44/C44</f>
        <v>4.4312471448149843E-2</v>
      </c>
    </row>
    <row r="45" spans="1:9" x14ac:dyDescent="0.35">
      <c r="A45" s="36" t="s">
        <v>81</v>
      </c>
      <c r="B45" s="37" t="s">
        <v>82</v>
      </c>
      <c r="C45" s="38">
        <v>1082</v>
      </c>
      <c r="D45" s="77">
        <f t="shared" si="20"/>
        <v>51</v>
      </c>
      <c r="E45" s="39">
        <v>9</v>
      </c>
      <c r="F45" s="39"/>
      <c r="G45" s="40">
        <v>35</v>
      </c>
      <c r="H45" s="41">
        <v>7</v>
      </c>
      <c r="I45" s="42">
        <f t="shared" si="21"/>
        <v>4.7134935304990758E-2</v>
      </c>
    </row>
    <row r="46" spans="1:9" x14ac:dyDescent="0.35">
      <c r="A46" s="36" t="s">
        <v>83</v>
      </c>
      <c r="B46" s="37" t="s">
        <v>84</v>
      </c>
      <c r="C46" s="38">
        <v>3508</v>
      </c>
      <c r="D46" s="77">
        <f t="shared" si="20"/>
        <v>46</v>
      </c>
      <c r="E46" s="39">
        <v>11</v>
      </c>
      <c r="F46" s="39"/>
      <c r="G46" s="40">
        <v>20</v>
      </c>
      <c r="H46" s="41">
        <v>15</v>
      </c>
      <c r="I46" s="42">
        <f t="shared" si="21"/>
        <v>1.3112884834663626E-2</v>
      </c>
    </row>
    <row r="47" spans="1:9" x14ac:dyDescent="0.35">
      <c r="A47" s="36" t="s">
        <v>85</v>
      </c>
      <c r="B47" s="37" t="s">
        <v>86</v>
      </c>
      <c r="C47" s="38">
        <v>6566</v>
      </c>
      <c r="D47" s="77">
        <f t="shared" si="20"/>
        <v>79</v>
      </c>
      <c r="E47" s="39">
        <v>43</v>
      </c>
      <c r="F47" s="39"/>
      <c r="G47" s="40">
        <v>22</v>
      </c>
      <c r="H47" s="41">
        <v>14</v>
      </c>
      <c r="I47" s="42">
        <f t="shared" si="21"/>
        <v>1.2031678342978983E-2</v>
      </c>
    </row>
    <row r="48" spans="1:9" x14ac:dyDescent="0.35">
      <c r="A48" s="36" t="s">
        <v>87</v>
      </c>
      <c r="B48" s="37" t="s">
        <v>88</v>
      </c>
      <c r="C48" s="38">
        <v>1016</v>
      </c>
      <c r="D48" s="77">
        <f t="shared" si="20"/>
        <v>4</v>
      </c>
      <c r="E48" s="39">
        <v>1</v>
      </c>
      <c r="F48" s="39"/>
      <c r="G48" s="40">
        <v>3</v>
      </c>
      <c r="H48" s="41">
        <v>0</v>
      </c>
      <c r="I48" s="42">
        <f t="shared" si="21"/>
        <v>3.937007874015748E-3</v>
      </c>
    </row>
    <row r="49" spans="1:9" x14ac:dyDescent="0.35">
      <c r="A49" s="36" t="s">
        <v>89</v>
      </c>
      <c r="B49" s="37" t="s">
        <v>90</v>
      </c>
      <c r="C49" s="38">
        <v>3191</v>
      </c>
      <c r="D49" s="77">
        <f t="shared" si="20"/>
        <v>48</v>
      </c>
      <c r="E49" s="39">
        <v>14</v>
      </c>
      <c r="F49" s="39"/>
      <c r="G49" s="40">
        <v>20</v>
      </c>
      <c r="H49" s="41">
        <v>14</v>
      </c>
      <c r="I49" s="42">
        <f t="shared" si="21"/>
        <v>1.5042306486994672E-2</v>
      </c>
    </row>
    <row r="50" spans="1:9" ht="16" thickBot="1" x14ac:dyDescent="0.4">
      <c r="A50" s="43" t="s">
        <v>91</v>
      </c>
      <c r="B50" s="44" t="s">
        <v>92</v>
      </c>
      <c r="C50" s="38">
        <v>3391</v>
      </c>
      <c r="D50" s="77">
        <f t="shared" si="20"/>
        <v>83</v>
      </c>
      <c r="E50" s="39">
        <v>63</v>
      </c>
      <c r="F50" s="39"/>
      <c r="G50" s="40">
        <v>11</v>
      </c>
      <c r="H50" s="41">
        <v>9</v>
      </c>
      <c r="I50" s="42">
        <f t="shared" si="21"/>
        <v>2.4476555588322031E-2</v>
      </c>
    </row>
    <row r="51" spans="1:9" ht="16" thickBot="1" x14ac:dyDescent="0.4">
      <c r="A51" s="80" t="s">
        <v>93</v>
      </c>
      <c r="B51" s="33"/>
      <c r="C51" s="62">
        <f>SUM(C52:C56)</f>
        <v>1666</v>
      </c>
      <c r="D51" s="55">
        <f t="shared" ref="D51:H51" si="22">SUM(D52:D56)</f>
        <v>26</v>
      </c>
      <c r="E51" s="81"/>
      <c r="F51" s="81">
        <f t="shared" si="22"/>
        <v>21</v>
      </c>
      <c r="G51" s="91"/>
      <c r="H51" s="83">
        <f t="shared" si="22"/>
        <v>5</v>
      </c>
      <c r="I51" s="65">
        <f>D51/C51</f>
        <v>1.5606242496998799E-2</v>
      </c>
    </row>
    <row r="52" spans="1:9" x14ac:dyDescent="0.35">
      <c r="A52" s="90" t="s">
        <v>128</v>
      </c>
      <c r="B52" s="48" t="s">
        <v>127</v>
      </c>
      <c r="C52" s="49">
        <v>784</v>
      </c>
      <c r="D52" s="77">
        <f t="shared" ref="D52:D56" si="23">SUM(E52:H52)</f>
        <v>10</v>
      </c>
      <c r="E52" s="50"/>
      <c r="F52" s="50">
        <v>10</v>
      </c>
      <c r="G52" s="78"/>
      <c r="H52" s="79"/>
      <c r="I52" s="51">
        <f>D52/C52</f>
        <v>1.2755102040816327E-2</v>
      </c>
    </row>
    <row r="53" spans="1:9" x14ac:dyDescent="0.35">
      <c r="A53" s="47" t="s">
        <v>135</v>
      </c>
      <c r="B53" s="48" t="s">
        <v>133</v>
      </c>
      <c r="C53" s="38">
        <v>5</v>
      </c>
      <c r="D53" s="77"/>
      <c r="E53" s="39"/>
      <c r="F53" s="39"/>
      <c r="G53" s="40"/>
      <c r="H53" s="41"/>
      <c r="I53" s="51"/>
    </row>
    <row r="54" spans="1:9" x14ac:dyDescent="0.35">
      <c r="A54" s="36" t="s">
        <v>94</v>
      </c>
      <c r="B54" s="37" t="s">
        <v>95</v>
      </c>
      <c r="C54" s="38">
        <v>116</v>
      </c>
      <c r="D54" s="77">
        <f t="shared" si="23"/>
        <v>2</v>
      </c>
      <c r="E54" s="39"/>
      <c r="F54" s="39">
        <v>1</v>
      </c>
      <c r="G54" s="40"/>
      <c r="H54" s="41">
        <v>1</v>
      </c>
      <c r="I54" s="42">
        <f t="shared" ref="I54:I56" si="24">D54/C54</f>
        <v>1.7241379310344827E-2</v>
      </c>
    </row>
    <row r="55" spans="1:9" x14ac:dyDescent="0.35">
      <c r="A55" s="52" t="s">
        <v>96</v>
      </c>
      <c r="B55" s="53" t="s">
        <v>97</v>
      </c>
      <c r="C55" s="38">
        <v>460</v>
      </c>
      <c r="D55" s="77">
        <f t="shared" si="23"/>
        <v>9</v>
      </c>
      <c r="E55" s="39"/>
      <c r="F55" s="39">
        <v>6</v>
      </c>
      <c r="G55" s="40"/>
      <c r="H55" s="41">
        <v>3</v>
      </c>
      <c r="I55" s="42">
        <f t="shared" si="24"/>
        <v>1.9565217391304349E-2</v>
      </c>
    </row>
    <row r="56" spans="1:9" ht="15" customHeight="1" thickBot="1" x14ac:dyDescent="0.4">
      <c r="A56" s="43" t="s">
        <v>129</v>
      </c>
      <c r="B56" s="54" t="s">
        <v>132</v>
      </c>
      <c r="C56" s="38">
        <v>301</v>
      </c>
      <c r="D56" s="77">
        <f t="shared" si="23"/>
        <v>5</v>
      </c>
      <c r="E56" s="39"/>
      <c r="F56" s="39">
        <v>4</v>
      </c>
      <c r="G56" s="40"/>
      <c r="H56" s="41">
        <v>1</v>
      </c>
      <c r="I56" s="42">
        <f t="shared" si="24"/>
        <v>1.6611295681063124E-2</v>
      </c>
    </row>
    <row r="59" spans="1:9" x14ac:dyDescent="0.35">
      <c r="A59" s="92" t="s">
        <v>137</v>
      </c>
    </row>
    <row r="60" spans="1:9" x14ac:dyDescent="0.35">
      <c r="A60" s="92" t="s">
        <v>138</v>
      </c>
    </row>
    <row r="61" spans="1:9" x14ac:dyDescent="0.35">
      <c r="A61" s="92" t="s">
        <v>139</v>
      </c>
    </row>
  </sheetData>
  <mergeCells count="6">
    <mergeCell ref="A1:I1"/>
    <mergeCell ref="A3:A4"/>
    <mergeCell ref="B3:B4"/>
    <mergeCell ref="C3:C4"/>
    <mergeCell ref="D3:H3"/>
    <mergeCell ref="I3: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DBF0-4F8F-49FE-99A9-3C1E56C0EE39}">
  <sheetPr>
    <tabColor theme="0" tint="-0.249977111117893"/>
  </sheetPr>
  <dimension ref="A1:C28"/>
  <sheetViews>
    <sheetView zoomScale="115" zoomScaleNormal="115" workbookViewId="0">
      <pane ySplit="1" topLeftCell="A2" activePane="bottomLeft" state="frozen"/>
      <selection activeCell="A61" sqref="A61"/>
      <selection pane="bottomLeft" activeCell="B17" sqref="B17"/>
    </sheetView>
  </sheetViews>
  <sheetFormatPr defaultColWidth="9.07421875" defaultRowHeight="13" x14ac:dyDescent="0.3"/>
  <cols>
    <col min="1" max="1" width="24.07421875" style="6" customWidth="1"/>
    <col min="2" max="2" width="68.07421875" style="6" customWidth="1"/>
    <col min="3" max="16384" width="9.07421875" style="6"/>
  </cols>
  <sheetData>
    <row r="1" spans="1:3" ht="49.5" customHeight="1" x14ac:dyDescent="0.3">
      <c r="A1" s="3" t="s">
        <v>98</v>
      </c>
      <c r="B1" s="4" t="s">
        <v>1</v>
      </c>
      <c r="C1" s="5" t="s">
        <v>0</v>
      </c>
    </row>
    <row r="2" spans="1:3" x14ac:dyDescent="0.3">
      <c r="A2" s="7" t="s">
        <v>99</v>
      </c>
      <c r="B2" s="7" t="s">
        <v>100</v>
      </c>
    </row>
    <row r="3" spans="1:3" x14ac:dyDescent="0.3">
      <c r="A3" s="8" t="s">
        <v>101</v>
      </c>
      <c r="B3" s="9"/>
    </row>
    <row r="4" spans="1:3" x14ac:dyDescent="0.3">
      <c r="A4" s="10" t="s">
        <v>102</v>
      </c>
      <c r="B4" s="9" t="s">
        <v>103</v>
      </c>
    </row>
    <row r="5" spans="1:3" x14ac:dyDescent="0.3">
      <c r="A5" s="11" t="s">
        <v>104</v>
      </c>
      <c r="B5" s="9" t="s">
        <v>105</v>
      </c>
    </row>
    <row r="6" spans="1:3" ht="26" x14ac:dyDescent="0.3">
      <c r="A6" s="12" t="s">
        <v>106</v>
      </c>
      <c r="B6" s="9" t="s">
        <v>107</v>
      </c>
    </row>
    <row r="7" spans="1:3" ht="26" x14ac:dyDescent="0.3">
      <c r="A7" s="12" t="s">
        <v>108</v>
      </c>
      <c r="B7" s="9" t="s">
        <v>109</v>
      </c>
    </row>
    <row r="8" spans="1:3" ht="26" x14ac:dyDescent="0.3">
      <c r="A8" s="12" t="s">
        <v>110</v>
      </c>
      <c r="B8" s="9" t="s">
        <v>111</v>
      </c>
    </row>
    <row r="9" spans="1:3" ht="39" x14ac:dyDescent="0.3">
      <c r="A9" s="13" t="s">
        <v>112</v>
      </c>
      <c r="B9" s="9"/>
    </row>
    <row r="10" spans="1:3" x14ac:dyDescent="0.3">
      <c r="A10" s="12" t="s">
        <v>113</v>
      </c>
      <c r="B10" s="9"/>
    </row>
    <row r="11" spans="1:3" x14ac:dyDescent="0.3">
      <c r="A11" s="12" t="s">
        <v>114</v>
      </c>
      <c r="B11" s="9" t="s">
        <v>115</v>
      </c>
    </row>
    <row r="12" spans="1:3" x14ac:dyDescent="0.3">
      <c r="A12" s="14" t="s">
        <v>116</v>
      </c>
      <c r="B12" s="15"/>
    </row>
    <row r="13" spans="1:3" x14ac:dyDescent="0.3">
      <c r="A13" s="16" t="s">
        <v>117</v>
      </c>
      <c r="B13" s="17" t="s">
        <v>118</v>
      </c>
    </row>
    <row r="14" spans="1:3" ht="26" x14ac:dyDescent="0.3">
      <c r="A14" s="16" t="s">
        <v>119</v>
      </c>
      <c r="B14" s="17" t="s">
        <v>120</v>
      </c>
    </row>
    <row r="15" spans="1:3" x14ac:dyDescent="0.3">
      <c r="A15" s="16" t="s">
        <v>121</v>
      </c>
      <c r="B15" s="17" t="s">
        <v>122</v>
      </c>
    </row>
    <row r="16" spans="1:3" ht="26" x14ac:dyDescent="0.3">
      <c r="A16" s="16" t="s">
        <v>123</v>
      </c>
      <c r="B16" s="17" t="s">
        <v>124</v>
      </c>
    </row>
    <row r="17" spans="1:2" ht="409.6" customHeight="1" x14ac:dyDescent="0.3">
      <c r="A17" s="16" t="s">
        <v>125</v>
      </c>
      <c r="B17" s="18" t="s">
        <v>126</v>
      </c>
    </row>
    <row r="19" spans="1:2" ht="15.5" x14ac:dyDescent="0.35">
      <c r="A19" s="19"/>
      <c r="B19" s="19"/>
    </row>
    <row r="20" spans="1:2" ht="15.5" x14ac:dyDescent="0.35">
      <c r="A20" s="19"/>
      <c r="B20" s="19"/>
    </row>
    <row r="21" spans="1:2" ht="15.5" x14ac:dyDescent="0.35">
      <c r="A21" s="19"/>
      <c r="B21" s="19"/>
    </row>
    <row r="22" spans="1:2" ht="15.5" x14ac:dyDescent="0.35">
      <c r="A22" s="19"/>
      <c r="B22" s="19"/>
    </row>
    <row r="23" spans="1:2" ht="15.5" x14ac:dyDescent="0.35">
      <c r="A23" s="19"/>
      <c r="B23" s="19"/>
    </row>
    <row r="24" spans="1:2" ht="15.5" x14ac:dyDescent="0.35">
      <c r="A24" s="19"/>
      <c r="B24" s="19"/>
    </row>
    <row r="25" spans="1:2" ht="15.5" x14ac:dyDescent="0.35">
      <c r="A25" s="19"/>
      <c r="B25" s="19"/>
    </row>
    <row r="26" spans="1:2" ht="15.5" x14ac:dyDescent="0.35">
      <c r="A26" s="19"/>
      <c r="B26" s="19"/>
    </row>
    <row r="27" spans="1:2" ht="15.5" x14ac:dyDescent="0.35">
      <c r="A27" s="19"/>
      <c r="B27" s="19"/>
    </row>
    <row r="28" spans="1:2" ht="15.5" x14ac:dyDescent="0.35">
      <c r="A28" s="19"/>
      <c r="B28" s="19"/>
    </row>
  </sheetData>
  <hyperlinks>
    <hyperlink ref="C1" location="Saturs!A1" display="Saturs!A1" xr:uid="{078B2E9D-DE5C-4FC4-A027-2C25AF90AF9D}"/>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E645B9D058ED34A9DFFD4C9BB917231" ma:contentTypeVersion="10" ma:contentTypeDescription="Izveidot jaunu dokumentu." ma:contentTypeScope="" ma:versionID="8d96e831cf13a09b3b23c9acecfd3b94">
  <xsd:schema xmlns:xsd="http://www.w3.org/2001/XMLSchema" xmlns:xs="http://www.w3.org/2001/XMLSchema" xmlns:p="http://schemas.microsoft.com/office/2006/metadata/properties" xmlns:ns2="efcaaeda-a981-404d-967b-8df8cec2066d" xmlns:ns3="c328b572-f03b-4acd-b63f-9964853c3240" targetNamespace="http://schemas.microsoft.com/office/2006/metadata/properties" ma:root="true" ma:fieldsID="c12b1e1a09ce9b454de8c5c72e435c78" ns2:_="" ns3:_="">
    <xsd:import namespace="efcaaeda-a981-404d-967b-8df8cec2066d"/>
    <xsd:import namespace="c328b572-f03b-4acd-b63f-9964853c3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aaeda-a981-404d-967b-8df8cec20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28b572-f03b-4acd-b63f-9964853c324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B44C1-4CD3-4FA4-A44B-46D921AA35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786D33-090B-4703-82AE-41AE6AAFCB71}">
  <ds:schemaRefs>
    <ds:schemaRef ds:uri="http://schemas.microsoft.com/sharepoint/v3/contenttype/forms"/>
  </ds:schemaRefs>
</ds:datastoreItem>
</file>

<file path=customXml/itemProps3.xml><?xml version="1.0" encoding="utf-8"?>
<ds:datastoreItem xmlns:ds="http://schemas.openxmlformats.org/officeDocument/2006/customXml" ds:itemID="{9FB82880-01AA-478E-A14A-97B350083E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6_STAC_Rehospital</vt:lpstr>
      <vt:lpstr>6_Metadati_STAC_Rehospital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 Širova</dc:creator>
  <cp:lastModifiedBy>Aija Ratke</cp:lastModifiedBy>
  <cp:lastPrinted>2024-04-09T06:28:33Z</cp:lastPrinted>
  <dcterms:created xsi:type="dcterms:W3CDTF">2023-08-01T15:08:24Z</dcterms:created>
  <dcterms:modified xsi:type="dcterms:W3CDTF">2025-02-16T15:02:21Z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0x010100CE645B9D058ED34A9DFFD4C9BB917231</vt:lpwstr>
  </property>
</Properties>
</file>