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ija ratke\Documents\mltests\"/>
    </mc:Choice>
  </mc:AlternateContent>
  <xr:revisionPtr revIDLastSave="0" documentId="13_ncr:1_{1C26031C-024C-4B9E-A002-99A209229DF1}" xr6:coauthVersionLast="47" xr6:coauthVersionMax="47" xr10:uidLastSave="{00000000-0000-0000-0000-000000000000}"/>
  <bookViews>
    <workbookView xWindow="-120" yWindow="-120" windowWidth="19440" windowHeight="13920" xr2:uid="{EB8E14F0-7E16-4A73-9275-949AB3432051}"/>
  </bookViews>
  <sheets>
    <sheet name="10_STAC_triāža" sheetId="1" r:id="rId1"/>
    <sheet name="10_Metadati_STAC_triāž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20" i="1"/>
  <c r="C24" i="1"/>
  <c r="U24" i="1" s="1"/>
  <c r="C25" i="1"/>
  <c r="P25" i="1" s="1"/>
  <c r="C26" i="1"/>
  <c r="R26" i="1" s="1"/>
  <c r="C21" i="1"/>
  <c r="W21" i="1" s="1"/>
  <c r="C23" i="1"/>
  <c r="R23" i="1" s="1"/>
  <c r="C22" i="1"/>
  <c r="S22" i="1" s="1"/>
  <c r="C12" i="1"/>
  <c r="Q12" i="1" s="1"/>
  <c r="C14" i="1"/>
  <c r="S14" i="1" s="1"/>
  <c r="C17" i="1"/>
  <c r="P17" i="1" s="1"/>
  <c r="C18" i="1"/>
  <c r="V18" i="1" s="1"/>
  <c r="C13" i="1"/>
  <c r="V13" i="1" s="1"/>
  <c r="C10" i="1"/>
  <c r="R10" i="1" s="1"/>
  <c r="C8" i="1"/>
  <c r="S8" i="1" s="1"/>
  <c r="V24" i="1"/>
  <c r="Q17" i="1"/>
  <c r="C9" i="1"/>
  <c r="T9" i="1" s="1"/>
  <c r="T18" i="1"/>
  <c r="R17" i="1"/>
  <c r="N21" i="1"/>
  <c r="W24" i="1"/>
  <c r="T17" i="1"/>
  <c r="C16" i="1"/>
  <c r="P18" i="1"/>
  <c r="Q21" i="1"/>
  <c r="U17" i="1"/>
  <c r="N17" i="1"/>
  <c r="Q18" i="1"/>
  <c r="V17" i="1"/>
  <c r="S24" i="1"/>
  <c r="O17" i="1"/>
  <c r="W17" i="1"/>
  <c r="N18" i="1"/>
  <c r="C27" i="1"/>
  <c r="W27" i="1" s="1"/>
  <c r="R21" i="1" l="1"/>
  <c r="N23" i="1"/>
  <c r="S21" i="1"/>
  <c r="P21" i="1"/>
  <c r="R14" i="1"/>
  <c r="O22" i="1"/>
  <c r="O21" i="1"/>
  <c r="U22" i="1"/>
  <c r="Q23" i="1"/>
  <c r="V21" i="1"/>
  <c r="V26" i="1"/>
  <c r="R8" i="1"/>
  <c r="T8" i="1"/>
  <c r="W8" i="1"/>
  <c r="W30" i="1"/>
  <c r="N30" i="1"/>
  <c r="Q30" i="1"/>
  <c r="U30" i="1"/>
  <c r="O30" i="1"/>
  <c r="V30" i="1"/>
  <c r="T30" i="1"/>
  <c r="S30" i="1"/>
  <c r="C28" i="1"/>
  <c r="T28" i="1" s="1"/>
  <c r="U20" i="1"/>
  <c r="N20" i="1"/>
  <c r="W26" i="1"/>
  <c r="P24" i="1"/>
  <c r="T26" i="1"/>
  <c r="Q26" i="1"/>
  <c r="N26" i="1"/>
  <c r="T24" i="1"/>
  <c r="P26" i="1"/>
  <c r="V22" i="1"/>
  <c r="R24" i="1"/>
  <c r="O26" i="1"/>
  <c r="T22" i="1"/>
  <c r="V25" i="1"/>
  <c r="Q24" i="1"/>
  <c r="Q22" i="1"/>
  <c r="P12" i="1"/>
  <c r="T14" i="1"/>
  <c r="S13" i="1"/>
  <c r="N14" i="1"/>
  <c r="O14" i="1"/>
  <c r="N8" i="1"/>
  <c r="Q8" i="1"/>
  <c r="C7" i="1"/>
  <c r="U7" i="1" s="1"/>
  <c r="O8" i="1"/>
  <c r="R30" i="1"/>
  <c r="P30" i="1"/>
  <c r="N22" i="1"/>
  <c r="T23" i="1"/>
  <c r="V20" i="1"/>
  <c r="S23" i="1"/>
  <c r="O20" i="1"/>
  <c r="N24" i="1"/>
  <c r="S20" i="1"/>
  <c r="W20" i="1"/>
  <c r="O23" i="1"/>
  <c r="T20" i="1"/>
  <c r="R22" i="1"/>
  <c r="Q25" i="1"/>
  <c r="T25" i="1"/>
  <c r="P20" i="1"/>
  <c r="N25" i="1"/>
  <c r="U25" i="1"/>
  <c r="V23" i="1"/>
  <c r="R25" i="1"/>
  <c r="R20" i="1"/>
  <c r="Q20" i="1"/>
  <c r="S26" i="1"/>
  <c r="W25" i="1"/>
  <c r="O25" i="1"/>
  <c r="S25" i="1"/>
  <c r="P23" i="1"/>
  <c r="W23" i="1"/>
  <c r="U26" i="1"/>
  <c r="O24" i="1"/>
  <c r="U23" i="1"/>
  <c r="N12" i="1"/>
  <c r="R12" i="1"/>
  <c r="V12" i="1"/>
  <c r="W18" i="1"/>
  <c r="P13" i="1"/>
  <c r="U18" i="1"/>
  <c r="W13" i="1"/>
  <c r="Q13" i="1"/>
  <c r="N13" i="1"/>
  <c r="U13" i="1"/>
  <c r="R13" i="1"/>
  <c r="S12" i="1"/>
  <c r="S18" i="1"/>
  <c r="W12" i="1"/>
  <c r="T12" i="1"/>
  <c r="R18" i="1"/>
  <c r="U12" i="1"/>
  <c r="O12" i="1"/>
  <c r="O18" i="1"/>
  <c r="O9" i="1"/>
  <c r="W22" i="1"/>
  <c r="P22" i="1"/>
  <c r="T21" i="1"/>
  <c r="U21" i="1"/>
  <c r="V14" i="1"/>
  <c r="Q14" i="1"/>
  <c r="T13" i="1"/>
  <c r="O13" i="1"/>
  <c r="C15" i="1"/>
  <c r="W14" i="1"/>
  <c r="P14" i="1"/>
  <c r="S17" i="1"/>
  <c r="U14" i="1"/>
  <c r="O10" i="1"/>
  <c r="Q10" i="1"/>
  <c r="V10" i="1"/>
  <c r="S10" i="1"/>
  <c r="T10" i="1"/>
  <c r="W10" i="1"/>
  <c r="U10" i="1"/>
  <c r="P10" i="1"/>
  <c r="N10" i="1"/>
  <c r="U8" i="1"/>
  <c r="P8" i="1"/>
  <c r="V8" i="1"/>
  <c r="N9" i="1"/>
  <c r="U9" i="1"/>
  <c r="Q7" i="1"/>
  <c r="S9" i="1"/>
  <c r="V9" i="1"/>
  <c r="W9" i="1"/>
  <c r="R9" i="1"/>
  <c r="P7" i="1"/>
  <c r="R7" i="1"/>
  <c r="P9" i="1"/>
  <c r="Q9" i="1"/>
  <c r="C19" i="1"/>
  <c r="S19" i="1" s="1"/>
  <c r="T27" i="1"/>
  <c r="R27" i="1"/>
  <c r="C11" i="1"/>
  <c r="C29" i="1"/>
  <c r="S29" i="1" s="1"/>
  <c r="P27" i="1"/>
  <c r="N27" i="1"/>
  <c r="U27" i="1"/>
  <c r="U16" i="1"/>
  <c r="T16" i="1"/>
  <c r="P16" i="1"/>
  <c r="R16" i="1"/>
  <c r="Q16" i="1"/>
  <c r="W16" i="1"/>
  <c r="O16" i="1"/>
  <c r="V16" i="1"/>
  <c r="N16" i="1"/>
  <c r="S16" i="1"/>
  <c r="Q27" i="1"/>
  <c r="O7" i="1"/>
  <c r="S27" i="1"/>
  <c r="V27" i="1"/>
  <c r="O27" i="1"/>
  <c r="N7" i="1" l="1"/>
  <c r="T7" i="1"/>
  <c r="V7" i="1"/>
  <c r="S7" i="1"/>
  <c r="W7" i="1"/>
  <c r="Q28" i="1"/>
  <c r="U28" i="1"/>
  <c r="N28" i="1"/>
  <c r="R28" i="1"/>
  <c r="S28" i="1"/>
  <c r="W28" i="1"/>
  <c r="V28" i="1"/>
  <c r="P28" i="1"/>
  <c r="O28" i="1"/>
  <c r="W15" i="1"/>
  <c r="R15" i="1"/>
  <c r="O15" i="1"/>
  <c r="V15" i="1"/>
  <c r="T15" i="1"/>
  <c r="Q15" i="1"/>
  <c r="S15" i="1"/>
  <c r="P15" i="1"/>
  <c r="U15" i="1"/>
  <c r="N15" i="1"/>
  <c r="O11" i="1"/>
  <c r="W11" i="1"/>
  <c r="P11" i="1"/>
  <c r="N11" i="1"/>
  <c r="Q11" i="1"/>
  <c r="T11" i="1"/>
  <c r="R11" i="1"/>
  <c r="U11" i="1"/>
  <c r="V11" i="1"/>
  <c r="C6" i="1"/>
  <c r="S6" i="1" s="1"/>
  <c r="O29" i="1"/>
  <c r="W29" i="1"/>
  <c r="U29" i="1"/>
  <c r="R29" i="1"/>
  <c r="V29" i="1"/>
  <c r="P29" i="1"/>
  <c r="N29" i="1"/>
  <c r="T29" i="1"/>
  <c r="Q29" i="1"/>
  <c r="Q19" i="1"/>
  <c r="O19" i="1"/>
  <c r="W19" i="1"/>
  <c r="R19" i="1"/>
  <c r="V19" i="1"/>
  <c r="P19" i="1"/>
  <c r="N19" i="1"/>
  <c r="T19" i="1"/>
  <c r="U19" i="1"/>
  <c r="S11" i="1"/>
  <c r="W6" i="1" l="1"/>
  <c r="N6" i="1"/>
  <c r="Q6" i="1"/>
  <c r="P6" i="1"/>
  <c r="T6" i="1"/>
  <c r="V6" i="1"/>
  <c r="U6" i="1"/>
  <c r="O6" i="1"/>
  <c r="R6" i="1"/>
</calcChain>
</file>

<file path=xl/sharedStrings.xml><?xml version="1.0" encoding="utf-8"?>
<sst xmlns="http://schemas.openxmlformats.org/spreadsheetml/2006/main" count="132" uniqueCount="121">
  <si>
    <t>Saturs!A1</t>
  </si>
  <si>
    <t>Pārskats par ārstniecības iestāžu norādītajām triāžas prioritāšu grupām stacionārajās kartēs</t>
  </si>
  <si>
    <t>Ārstniecības iestāde (AI)</t>
  </si>
  <si>
    <t>AI kods</t>
  </si>
  <si>
    <t>Hospitalizāciju skaits kopā</t>
  </si>
  <si>
    <r>
      <t xml:space="preserve">Triāžas prioritāte*, 
</t>
    </r>
    <r>
      <rPr>
        <sz val="10"/>
        <rFont val="Calibri"/>
        <family val="2"/>
        <charset val="186"/>
        <scheme val="minor"/>
      </rPr>
      <t>absolūtos skaitļos</t>
    </r>
  </si>
  <si>
    <r>
      <t xml:space="preserve">Triāžas prioritāte nav norādīta, 
</t>
    </r>
    <r>
      <rPr>
        <sz val="10"/>
        <rFont val="Calibri"/>
        <family val="2"/>
        <charset val="186"/>
        <scheme val="minor"/>
      </rPr>
      <t>absolūtos skaitļos</t>
    </r>
  </si>
  <si>
    <r>
      <t xml:space="preserve">Triāžas prioritāte*, 
</t>
    </r>
    <r>
      <rPr>
        <sz val="10"/>
        <rFont val="Calibri"/>
        <family val="2"/>
        <charset val="186"/>
        <scheme val="minor"/>
      </rPr>
      <t>procentuāli</t>
    </r>
  </si>
  <si>
    <r>
      <t xml:space="preserve">Triāžas prioritāte nav norādīta, 
</t>
    </r>
    <r>
      <rPr>
        <sz val="10"/>
        <rFont val="Calibri"/>
        <family val="2"/>
        <charset val="186"/>
        <scheme val="minor"/>
      </rPr>
      <t>procentuāli</t>
    </r>
  </si>
  <si>
    <t>U1</t>
  </si>
  <si>
    <t>U2</t>
  </si>
  <si>
    <t>U3</t>
  </si>
  <si>
    <t>U4</t>
  </si>
  <si>
    <t>U5</t>
  </si>
  <si>
    <r>
      <t xml:space="preserve">Kopā, </t>
    </r>
    <r>
      <rPr>
        <b/>
        <i/>
        <sz val="10"/>
        <rFont val="Calibri"/>
        <family val="2"/>
        <charset val="186"/>
        <scheme val="minor"/>
      </rPr>
      <t>tajā skaitā</t>
    </r>
  </si>
  <si>
    <t>bērni</t>
  </si>
  <si>
    <t>dzemdību palīdzība</t>
  </si>
  <si>
    <t>plānveida palīdzība</t>
  </si>
  <si>
    <t>citi</t>
  </si>
  <si>
    <t>3=4+5+6+7+8+9</t>
  </si>
  <si>
    <t>9=10+ 11+12+13</t>
  </si>
  <si>
    <t>14=4/3*100</t>
  </si>
  <si>
    <t>15=5/3*100</t>
  </si>
  <si>
    <t>16=6/3*100</t>
  </si>
  <si>
    <t>17=7/3*100</t>
  </si>
  <si>
    <t>18=8/3*100</t>
  </si>
  <si>
    <t>19=9/3*100</t>
  </si>
  <si>
    <t>20=10/3*100</t>
  </si>
  <si>
    <t>21=11/3*100</t>
  </si>
  <si>
    <t>22=12/3*100</t>
  </si>
  <si>
    <t>23=13/3*100</t>
  </si>
  <si>
    <t>KOPĀ/ VIDĒJI ārstniecības iestādēs</t>
  </si>
  <si>
    <t>V līmeņa ārstniecības iestādes kopā</t>
  </si>
  <si>
    <t>Bērnu klīniskā universitātes slimnīca</t>
  </si>
  <si>
    <t>010011804</t>
  </si>
  <si>
    <t>Paula Stradiņa klīniskā universitātes slimnīca</t>
  </si>
  <si>
    <t>010011803</t>
  </si>
  <si>
    <t>Rīgas Austrumu klīniskā universitātes slimnīca</t>
  </si>
  <si>
    <t>010000234</t>
  </si>
  <si>
    <t>IV līmeņa ārstniecības iestādes kopā</t>
  </si>
  <si>
    <t>Daugavpils reģionālā slimnīca</t>
  </si>
  <si>
    <t>050020401</t>
  </si>
  <si>
    <t>Jelgavas pilsētas slimnīca</t>
  </si>
  <si>
    <t>090020301</t>
  </si>
  <si>
    <t>Jēkabpils reģionālā slimnīca</t>
  </si>
  <si>
    <t>110000048</t>
  </si>
  <si>
    <t>Liepājas reģionālā slimnīca</t>
  </si>
  <si>
    <t>170020401</t>
  </si>
  <si>
    <t>Rēzeknes slimnīca</t>
  </si>
  <si>
    <t>210020301</t>
  </si>
  <si>
    <t>Vidzemes slimnīca</t>
  </si>
  <si>
    <t>250000092</t>
  </si>
  <si>
    <t>Ziemeļkurzemes reģionālā slimnīca</t>
  </si>
  <si>
    <t>270020302</t>
  </si>
  <si>
    <t>III līmeņa ārstniecības iestādes</t>
  </si>
  <si>
    <t>Balvu un Gulbenes slimnīcu apvienība</t>
  </si>
  <si>
    <t>500200052</t>
  </si>
  <si>
    <t>Cēsu klīnika</t>
  </si>
  <si>
    <t>420200052</t>
  </si>
  <si>
    <t>Dobeles un apkārtnes slimnīca</t>
  </si>
  <si>
    <t>460200036</t>
  </si>
  <si>
    <t>Jūrmalas slimnīca</t>
  </si>
  <si>
    <t>130020302</t>
  </si>
  <si>
    <t>Kuldīgas slimnīca</t>
  </si>
  <si>
    <t>620200038</t>
  </si>
  <si>
    <t>Madonas slimnīca</t>
  </si>
  <si>
    <t>700200041</t>
  </si>
  <si>
    <t>Ogres rajona slimnīca</t>
  </si>
  <si>
    <t>740200008</t>
  </si>
  <si>
    <t>V līmeņa specializētās ārstniecības iestādes**</t>
  </si>
  <si>
    <t>Traumatoloģijas un ortopēdijas slimnīca</t>
  </si>
  <si>
    <t>010011401</t>
  </si>
  <si>
    <t>Specializētās ārstniecības iestādes**</t>
  </si>
  <si>
    <t>Rīgas 2. slimnīca</t>
  </si>
  <si>
    <t>010020302</t>
  </si>
  <si>
    <t>*Dati atlasīti pēc ārstniecības iestāžu ievadīto pacientu grupu kodiem</t>
  </si>
  <si>
    <r>
      <t xml:space="preserve">Pamatojoties uz Nacionālā veselības dienesta mājas lapā norādīto Līgumu dokumentu informāciju </t>
    </r>
    <r>
      <rPr>
        <i/>
        <sz val="10"/>
        <color theme="1"/>
        <rFont val="Calibri"/>
        <family val="2"/>
        <charset val="186"/>
        <scheme val="minor"/>
      </rPr>
      <t>Pacientu triāžas kārtība neatliekamās medicīniskās palīdzības uzņemšanas nodaļā un triāžas forma</t>
    </r>
    <r>
      <rPr>
        <sz val="10"/>
        <color theme="1"/>
        <rFont val="Calibri"/>
        <family val="2"/>
        <charset val="186"/>
        <scheme val="minor"/>
      </rPr>
      <t xml:space="preserve"> (https://www.vmnvd.gov.lv/lv/pacientu-triazas-kartiba-neatliekamas-mediciniskas-palidzibas-uznemsanas-nodala-un-triazas-forma). </t>
    </r>
  </si>
  <si>
    <t>Triāžas prioritāti raksturojošais vēlamais ārsta apskates gaidīšanas laiks lielas pacientu plūsmas gadījumā pēc Līgumu dokumentos ietvertās informācijas:</t>
  </si>
  <si>
    <t>Triāžas prioritātes līmenis</t>
  </si>
  <si>
    <t>Gaidīšanas laiks minūtēs uz ārsta pieņemšanu</t>
  </si>
  <si>
    <t>1.prioritāte</t>
  </si>
  <si>
    <t>2.prioritāte</t>
  </si>
  <si>
    <t>10-15</t>
  </si>
  <si>
    <t>3. prioritāte</t>
  </si>
  <si>
    <t>30-60</t>
  </si>
  <si>
    <t>4. prioritāte</t>
  </si>
  <si>
    <t>120-240</t>
  </si>
  <si>
    <t>5. prioritāte</t>
  </si>
  <si>
    <t>240-nav ierobežots</t>
  </si>
  <si>
    <t>** Pārskatā iekļautas tikai attiecīgās slimnīcu grupas slimnīcas, kurām jāveic pacientu triāžas šifrēšana</t>
  </si>
  <si>
    <t>Pārskata nosaukums</t>
  </si>
  <si>
    <t>Metadatu versija</t>
  </si>
  <si>
    <t>2023.gads</t>
  </si>
  <si>
    <t>Pamatojums datu savākšanai</t>
  </si>
  <si>
    <t>Regularitāte (datu atjaunošanas biežums)</t>
  </si>
  <si>
    <t>Reizi pusgadā</t>
  </si>
  <si>
    <t>Izpildes termiņš</t>
  </si>
  <si>
    <t>Pusgada dati līdz attiecīgā gada 31.07., gada dati līdz nākamā gada 15.02.</t>
  </si>
  <si>
    <t>Datu avots (Sistēma, fails utml.nosaukums)</t>
  </si>
  <si>
    <t>Nacionālā veselības dienesta Vadības informācijas sistēmas Stacionāro pakalpojumu datu bāze (SPANS)</t>
  </si>
  <si>
    <t>Pārskata pasūtītājs (Struktūrvienība)</t>
  </si>
  <si>
    <t>ĀPD SPN</t>
  </si>
  <si>
    <t>Atbildīgais izpildītājs  (Struktūrvienība)</t>
  </si>
  <si>
    <t>DPAN</t>
  </si>
  <si>
    <t>Reglamentējošie dokumenti (NVD rīkojums par operatīvajiem pārskatiem)</t>
  </si>
  <si>
    <t>Publicēšanas vieta NVD diskos</t>
  </si>
  <si>
    <t>Publicēšanas vieta publiskā vidē</t>
  </si>
  <si>
    <t>NVD mājas lapa</t>
  </si>
  <si>
    <t>Metadati (visi parametri, kas nepieciešami pārskata sagatavošanā)</t>
  </si>
  <si>
    <t>Aprēķins</t>
  </si>
  <si>
    <t>(Attiecīgās hospitalizācijas grupas hospitalizāciju skaits / Hospitalizāciju skaits) *100</t>
  </si>
  <si>
    <t>Skaitītājs</t>
  </si>
  <si>
    <t>Attiecīgās hospitalizācijas grupas hospitalizāciju skaits.
Izdalītās grupas:
1) uzrādīta triāžas prioritāte U1 - Pacients, kuram ieteicamais gaidīšanas laiks lielas pacientu plūsmas gadījumā līdz ārsta apskatei ir 0 minūtes;
2) uzrādīta triāžas prioritāte U2 - Pacients, kuram ieteicamais gaidīšanas laiks lielas pacientu plūsmas gadījumā līdz ārsta apskatei ir 10-15 minūtes;
3) uzrādīta triāžas prioritāte U3 - Pacients, kuram ieteicamais gaidīšanas laiks lielas pacientu plūsmas gadījumā līdz ārsta apskatei ir 30-60 minūtes;
4) uzrādīta triāžas prioritāte U4 - Pacients, kuram ieteicamais gaidīšanas laiks lielas pacientu plūsmas gadījumā līdz ārsta apskatei ir 120-240 minūtes;
5) uzrādīta triāžas prioritāte U5 - Pacients, kuram ieteicamais gaidīšanas laiks lielas pacientu plūsmas gadījumā līdz ārsta apskatei ir 240-bez ierobežojuma minūtes;
5) nav uzrādīta triāžas prioritāte kopā;
6) nav uzrādīta triāžas prioritāte bērni;
7) nav uzrādīta triāžas prioritāte dzemdības;
8) nav uzrādīta triāžas prioritāte plānveida hospitalizācijas;
9) nav uzrādīta triāžas prioritāte plānveida citi (nav uzrādīta triāžas prioritāte kopā- bērni-dzemdības-plānveida hospitalizācijas)
Ja hospitalizācija  iederas vairākās grupās, tās piederība grupai tiek noteikta ievērojot grupas prioritāti - 1. punktā minētā grupa ar augstāko prioritāti un 9. punktā minētā grupa ar zemāko prioritāti</t>
  </si>
  <si>
    <t>Saucējs</t>
  </si>
  <si>
    <t>Hospitalizāciju skaits</t>
  </si>
  <si>
    <t>Iekļaušanas kritēriji</t>
  </si>
  <si>
    <t>Visi attiecīgā perioda uzskaites dokumenti statusā "apmaksājams".
Uzrādīto triāžas prioritāti noska pēc ievadīto pacientu grupu kodiem:
U1 - Pacients, kuram stacionāro neatliekamo palīdzību slimnīcas uzņemšanas nodaļā sniedz atbilstoši triāžas 1.prioritātei;
U2 - Pacients, kuram stacionāro neatliekamo palīdzību slimnīcas uzņemšanas nodaļā sniedz atbilstoši triāžas 2.prioritātei;
U3 - Pacients, kuram stacionāro neatliekamo palīdzību slimnīcas uzņemšanas nodaļā sniedz atbilstoši triāžas 3.prioritātei;
U4 - Pacients, kuram stacionāro neatliekamo palīdzību slimnīcas uzņemšanas nodaļā sniedz atbilstoši triāžas 4.prioritātei;
U5 - Pacients, kuram stacionāro neatliekamo palīdzību slimnīcas uzņemšanas nodaļā sniedz atbilstoši triāžas 5.prioritātei;
Gadījumā, kad stacionārajā kartē uzrādīti divas atšķirīgas triāžas prioritātes, informācija tiek koriģēta uz nopietnāko prioritāti (ar īsāko medicīniskās palīdzības gaidīšanas laika intervālu)
Uzskaites dokumentos, kur nav norādīta neviena no triāžas prioritātēm, kartes tiek grupētas ievērojot sekojošu prioritāti:
1.       Bērni- pacienta vecums uz iestāšanos mazāks kā 18 gadi
2.       Dzemdības- pacientei veikta kāda no dzemdību maipulācijām (16100 - Dzemdības ārpus stacionāra; 16106 - Fizioloģiskās dzemdības, 16107 - Dzemdības dzemdību patoloģijas gadījumā, 16108 - Dzemdības ekstraģenitālas patoloģijas gadījumā. 16115 – Ķeizargrieziens)
3.       Plānveida iestāšanās kustības kods: 16 vai 19
4.       Cits. Visi citi, kam nav norādīta neviena no triāžas prioritātēm</t>
  </si>
  <si>
    <t>Izslēgšanas kritēriji</t>
  </si>
  <si>
    <t>Nav</t>
  </si>
  <si>
    <t>Atskaite ietver stacionārās kartes apmaksājamā statusā, ar izrakstīšanas datumu no 01.01.2023. līdz 31.12.2023.</t>
  </si>
  <si>
    <t>Pārskata periods: 2023. gads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</si>
</sst>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2"/>
      <name val="Arial"/>
      <family val="2"/>
      <charset val="186"/>
    </font>
    <font>
      <sz val="11"/>
      <color theme="1"/>
      <name val="Calibri"/>
      <family val="2"/>
      <charset val="186"/>
      <scheme val="minor"/>
    </font>
    <font>
      <b/>
      <sz val="11"/>
      <color theme="1"/>
      <name val="Calibri"/>
      <family val="2"/>
      <charset val="186"/>
      <scheme val="minor"/>
    </font>
    <font>
      <sz val="12"/>
      <name val="Arial"/>
      <family val="2"/>
      <charset val="186"/>
    </font>
    <font>
      <sz val="10"/>
      <name val="Calibri"/>
      <family val="2"/>
      <charset val="186"/>
      <scheme val="minor"/>
    </font>
    <font>
      <u/>
      <sz val="12"/>
      <color theme="10"/>
      <name val="Arial"/>
      <family val="2"/>
      <charset val="186"/>
    </font>
    <font>
      <u/>
      <sz val="10"/>
      <color theme="10"/>
      <name val="Calibri"/>
      <family val="2"/>
      <charset val="186"/>
      <scheme val="minor"/>
    </font>
    <font>
      <b/>
      <sz val="14"/>
      <name val="Calibri"/>
      <family val="2"/>
      <charset val="186"/>
      <scheme val="minor"/>
    </font>
    <font>
      <b/>
      <sz val="12"/>
      <name val="Calibri"/>
      <family val="2"/>
      <charset val="186"/>
      <scheme val="minor"/>
    </font>
    <font>
      <sz val="10"/>
      <name val="Arial"/>
      <family val="2"/>
    </font>
    <font>
      <b/>
      <sz val="10"/>
      <name val="Calibri"/>
      <family val="2"/>
      <charset val="186"/>
      <scheme val="minor"/>
    </font>
    <font>
      <sz val="10"/>
      <color theme="1"/>
      <name val="Calibri"/>
      <family val="2"/>
      <charset val="186"/>
      <scheme val="minor"/>
    </font>
    <font>
      <b/>
      <i/>
      <sz val="10"/>
      <name val="Calibri"/>
      <family val="2"/>
      <charset val="186"/>
      <scheme val="minor"/>
    </font>
    <font>
      <i/>
      <sz val="10"/>
      <name val="Calibri"/>
      <family val="2"/>
      <charset val="186"/>
      <scheme val="minor"/>
    </font>
    <font>
      <sz val="11"/>
      <color theme="1"/>
      <name val="Calibri"/>
      <family val="2"/>
      <scheme val="minor"/>
    </font>
    <font>
      <b/>
      <sz val="10"/>
      <color theme="1"/>
      <name val="Calibri"/>
      <family val="2"/>
      <charset val="186"/>
      <scheme val="minor"/>
    </font>
    <font>
      <b/>
      <i/>
      <sz val="10"/>
      <color theme="1"/>
      <name val="Calibri"/>
      <family val="2"/>
      <charset val="186"/>
      <scheme val="minor"/>
    </font>
    <font>
      <i/>
      <sz val="10"/>
      <color theme="1"/>
      <name val="Calibri"/>
      <family val="2"/>
      <charset val="186"/>
      <scheme val="minor"/>
    </font>
    <font>
      <b/>
      <sz val="11"/>
      <color rgb="FF000000"/>
      <name val="Calibri"/>
      <family val="2"/>
      <charset val="186"/>
      <scheme val="minor"/>
    </font>
    <font>
      <b/>
      <sz val="11"/>
      <name val="Calibri"/>
      <family val="2"/>
      <charset val="186"/>
      <scheme val="minor"/>
    </font>
    <font>
      <sz val="10"/>
      <color rgb="FF000000"/>
      <name val="Calibri"/>
      <family val="2"/>
      <charset val="186"/>
      <scheme val="minor"/>
    </font>
  </fonts>
  <fills count="5">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DE9D9"/>
        <bgColor rgb="FF000000"/>
      </patternFill>
    </fill>
  </fills>
  <borders count="24">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9">
    <xf numFmtId="0" fontId="0" fillId="0" borderId="0"/>
    <xf numFmtId="0" fontId="5" fillId="0" borderId="0" applyNumberFormat="0" applyFill="0" applyBorder="0" applyAlignment="0" applyProtection="0"/>
    <xf numFmtId="0" fontId="3" fillId="0" borderId="0"/>
    <xf numFmtId="0" fontId="3" fillId="0" borderId="0"/>
    <xf numFmtId="0" fontId="9" fillId="0" borderId="0"/>
    <xf numFmtId="0" fontId="9" fillId="0" borderId="0"/>
    <xf numFmtId="9" fontId="14" fillId="0" borderId="0" applyFont="0" applyFill="0" applyBorder="0" applyAlignment="0" applyProtection="0"/>
    <xf numFmtId="0" fontId="1" fillId="0" borderId="0"/>
    <xf numFmtId="0" fontId="14" fillId="0" borderId="0"/>
  </cellStyleXfs>
  <cellXfs count="108">
    <xf numFmtId="0" fontId="0" fillId="0" borderId="0" xfId="0"/>
    <xf numFmtId="0" fontId="4" fillId="0" borderId="0" xfId="0" applyFont="1"/>
    <xf numFmtId="0" fontId="6" fillId="0" borderId="0" xfId="1" applyFont="1"/>
    <xf numFmtId="0" fontId="4" fillId="0" borderId="0" xfId="2" applyFont="1"/>
    <xf numFmtId="0" fontId="8" fillId="0" borderId="0" xfId="3" applyFont="1" applyAlignment="1">
      <alignment horizontal="left" vertical="center"/>
    </xf>
    <xf numFmtId="0" fontId="4" fillId="0" borderId="0" xfId="4" applyFont="1"/>
    <xf numFmtId="0" fontId="11" fillId="0" borderId="0" xfId="0" applyFont="1" applyAlignment="1">
      <alignment wrapText="1"/>
    </xf>
    <xf numFmtId="0" fontId="10"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3" xfId="5" applyFont="1" applyBorder="1" applyAlignment="1">
      <alignment horizontal="center" vertical="center" wrapText="1"/>
    </xf>
    <xf numFmtId="0" fontId="4" fillId="0" borderId="11" xfId="5" applyFont="1" applyBorder="1" applyAlignment="1">
      <alignment horizontal="center" vertical="center" wrapText="1"/>
    </xf>
    <xf numFmtId="0" fontId="13" fillId="0" borderId="13" xfId="5" applyFont="1" applyBorder="1" applyAlignment="1">
      <alignment horizontal="center" vertical="center" wrapText="1"/>
    </xf>
    <xf numFmtId="0" fontId="13" fillId="0" borderId="11" xfId="5" applyFont="1" applyBorder="1" applyAlignment="1">
      <alignment horizontal="center" vertical="center" wrapText="1"/>
    </xf>
    <xf numFmtId="0" fontId="4" fillId="0" borderId="14" xfId="5" applyFont="1" applyBorder="1" applyAlignment="1">
      <alignment horizontal="center" vertical="center" wrapText="1"/>
    </xf>
    <xf numFmtId="0" fontId="10" fillId="0" borderId="14" xfId="5" applyFont="1" applyBorder="1" applyAlignment="1">
      <alignment horizontal="center" vertical="center" wrapText="1"/>
    </xf>
    <xf numFmtId="0" fontId="10" fillId="0" borderId="15" xfId="5" applyFont="1" applyBorder="1" applyAlignment="1">
      <alignment horizontal="center" vertical="center" wrapText="1"/>
    </xf>
    <xf numFmtId="0" fontId="10" fillId="0" borderId="16" xfId="5" applyFont="1" applyBorder="1" applyAlignment="1">
      <alignment horizontal="center" vertical="center" wrapText="1"/>
    </xf>
    <xf numFmtId="0" fontId="10" fillId="0" borderId="17" xfId="5" applyFont="1" applyBorder="1" applyAlignment="1">
      <alignment horizontal="center" vertical="center" wrapText="1"/>
    </xf>
    <xf numFmtId="0" fontId="4" fillId="0" borderId="15" xfId="5" applyFont="1" applyBorder="1" applyAlignment="1">
      <alignment horizontal="center" vertical="center" wrapText="1"/>
    </xf>
    <xf numFmtId="0" fontId="4" fillId="0" borderId="18" xfId="5" applyFont="1" applyBorder="1" applyAlignment="1">
      <alignment horizontal="center" vertical="center" wrapText="1"/>
    </xf>
    <xf numFmtId="0" fontId="4" fillId="0" borderId="16" xfId="5" applyFont="1" applyBorder="1" applyAlignment="1">
      <alignment horizontal="center" vertical="center" wrapText="1"/>
    </xf>
    <xf numFmtId="0" fontId="13" fillId="0" borderId="18" xfId="5" applyFont="1" applyBorder="1" applyAlignment="1">
      <alignment horizontal="center" vertical="center" wrapText="1"/>
    </xf>
    <xf numFmtId="0" fontId="13" fillId="0" borderId="16" xfId="5" applyFont="1" applyBorder="1" applyAlignment="1">
      <alignment horizontal="center" vertical="center" wrapText="1"/>
    </xf>
    <xf numFmtId="0" fontId="4" fillId="0" borderId="19" xfId="5" applyFont="1" applyBorder="1" applyAlignment="1">
      <alignment horizontal="center" vertical="center" wrapText="1"/>
    </xf>
    <xf numFmtId="0" fontId="10" fillId="0" borderId="19" xfId="5" applyFont="1" applyBorder="1" applyAlignment="1">
      <alignment horizontal="center" vertical="center" wrapText="1"/>
    </xf>
    <xf numFmtId="0" fontId="10" fillId="0" borderId="20" xfId="5" applyFont="1" applyBorder="1" applyAlignment="1">
      <alignment horizontal="left" vertical="center" wrapText="1"/>
    </xf>
    <xf numFmtId="0" fontId="10" fillId="0" borderId="21" xfId="5" applyFont="1" applyBorder="1" applyAlignment="1">
      <alignment horizontal="center" vertical="center" wrapText="1"/>
    </xf>
    <xf numFmtId="3" fontId="10" fillId="0" borderId="22" xfId="5" applyNumberFormat="1" applyFont="1" applyBorder="1" applyAlignment="1">
      <alignment horizontal="right" vertical="center" wrapText="1"/>
    </xf>
    <xf numFmtId="3" fontId="10" fillId="0" borderId="20" xfId="5" applyNumberFormat="1" applyFont="1" applyBorder="1" applyAlignment="1">
      <alignment horizontal="right" vertical="center" wrapText="1"/>
    </xf>
    <xf numFmtId="3" fontId="10" fillId="0" borderId="23" xfId="5" applyNumberFormat="1" applyFont="1" applyBorder="1" applyAlignment="1">
      <alignment horizontal="right" vertical="center" wrapText="1"/>
    </xf>
    <xf numFmtId="3" fontId="10" fillId="0" borderId="21" xfId="5" applyNumberFormat="1" applyFont="1" applyBorder="1" applyAlignment="1">
      <alignment horizontal="right" vertical="center" wrapText="1"/>
    </xf>
    <xf numFmtId="3" fontId="12" fillId="0" borderId="23" xfId="5" applyNumberFormat="1" applyFont="1" applyBorder="1" applyAlignment="1">
      <alignment horizontal="right" vertical="center" wrapText="1"/>
    </xf>
    <xf numFmtId="3" fontId="12" fillId="0" borderId="21" xfId="5" applyNumberFormat="1" applyFont="1" applyBorder="1" applyAlignment="1">
      <alignment horizontal="right" vertical="center" wrapText="1"/>
    </xf>
    <xf numFmtId="164" fontId="10" fillId="0" borderId="20" xfId="6" applyNumberFormat="1" applyFont="1" applyFill="1" applyBorder="1" applyAlignment="1" applyProtection="1">
      <alignment horizontal="right" vertical="center" wrapText="1"/>
    </xf>
    <xf numFmtId="164" fontId="10" fillId="0" borderId="23" xfId="6" applyNumberFormat="1" applyFont="1" applyFill="1" applyBorder="1" applyAlignment="1" applyProtection="1">
      <alignment horizontal="right" vertical="center" wrapText="1"/>
    </xf>
    <xf numFmtId="164" fontId="10" fillId="0" borderId="21" xfId="6" applyNumberFormat="1" applyFont="1" applyFill="1" applyBorder="1" applyAlignment="1" applyProtection="1">
      <alignment horizontal="right" vertical="center" wrapText="1"/>
    </xf>
    <xf numFmtId="164" fontId="12" fillId="0" borderId="23" xfId="6" applyNumberFormat="1" applyFont="1" applyFill="1" applyBorder="1" applyAlignment="1" applyProtection="1">
      <alignment horizontal="right" vertical="center" wrapText="1"/>
    </xf>
    <xf numFmtId="164" fontId="12" fillId="0" borderId="21" xfId="6" applyNumberFormat="1" applyFont="1" applyFill="1" applyBorder="1" applyAlignment="1" applyProtection="1">
      <alignment horizontal="right" vertical="center" wrapText="1"/>
    </xf>
    <xf numFmtId="0" fontId="15" fillId="0" borderId="0" xfId="0" applyFont="1"/>
    <xf numFmtId="0" fontId="10" fillId="0" borderId="2" xfId="7" applyFont="1" applyBorder="1" applyAlignment="1">
      <alignment horizontal="left" indent="1"/>
    </xf>
    <xf numFmtId="0" fontId="10" fillId="0" borderId="3" xfId="7" applyFont="1" applyBorder="1"/>
    <xf numFmtId="3" fontId="15" fillId="0" borderId="4" xfId="0" applyNumberFormat="1" applyFont="1" applyBorder="1"/>
    <xf numFmtId="3" fontId="15" fillId="0" borderId="2" xfId="0" applyNumberFormat="1" applyFont="1" applyBorder="1"/>
    <xf numFmtId="3" fontId="15" fillId="0" borderId="8" xfId="0" applyNumberFormat="1" applyFont="1" applyBorder="1"/>
    <xf numFmtId="3" fontId="15" fillId="0" borderId="3" xfId="0" applyNumberFormat="1" applyFont="1" applyBorder="1"/>
    <xf numFmtId="3" fontId="16" fillId="0" borderId="8" xfId="0" applyNumberFormat="1" applyFont="1" applyBorder="1"/>
    <xf numFmtId="3" fontId="16" fillId="0" borderId="3" xfId="0" applyNumberFormat="1" applyFont="1" applyBorder="1"/>
    <xf numFmtId="164" fontId="15" fillId="0" borderId="2" xfId="6" applyNumberFormat="1" applyFont="1" applyFill="1" applyBorder="1"/>
    <xf numFmtId="164" fontId="15" fillId="0" borderId="8" xfId="6" applyNumberFormat="1" applyFont="1" applyFill="1" applyBorder="1"/>
    <xf numFmtId="164" fontId="15" fillId="0" borderId="3" xfId="6" applyNumberFormat="1" applyFont="1" applyFill="1" applyBorder="1"/>
    <xf numFmtId="164" fontId="16" fillId="0" borderId="8" xfId="6" applyNumberFormat="1" applyFont="1" applyFill="1" applyBorder="1"/>
    <xf numFmtId="164" fontId="16" fillId="0" borderId="3" xfId="6" applyNumberFormat="1" applyFont="1" applyFill="1" applyBorder="1"/>
    <xf numFmtId="0" fontId="4" fillId="0" borderId="10" xfId="7" applyFont="1" applyBorder="1" applyAlignment="1">
      <alignment horizontal="left" indent="2"/>
    </xf>
    <xf numFmtId="0" fontId="4" fillId="0" borderId="11" xfId="7" applyFont="1" applyBorder="1"/>
    <xf numFmtId="3" fontId="11" fillId="0" borderId="12" xfId="0" applyNumberFormat="1" applyFont="1" applyBorder="1"/>
    <xf numFmtId="3" fontId="11" fillId="0" borderId="10" xfId="0" applyNumberFormat="1" applyFont="1" applyBorder="1"/>
    <xf numFmtId="3" fontId="11" fillId="0" borderId="13" xfId="0" applyNumberFormat="1" applyFont="1" applyBorder="1"/>
    <xf numFmtId="3" fontId="11" fillId="0" borderId="11" xfId="0" applyNumberFormat="1" applyFont="1" applyBorder="1"/>
    <xf numFmtId="3" fontId="17" fillId="0" borderId="13" xfId="0" applyNumberFormat="1" applyFont="1" applyBorder="1"/>
    <xf numFmtId="3" fontId="17" fillId="0" borderId="11" xfId="0" applyNumberFormat="1" applyFont="1" applyBorder="1"/>
    <xf numFmtId="164" fontId="11" fillId="0" borderId="10" xfId="6" applyNumberFormat="1" applyFont="1" applyFill="1" applyBorder="1"/>
    <xf numFmtId="164" fontId="11" fillId="0" borderId="13" xfId="6" applyNumberFormat="1" applyFont="1" applyFill="1" applyBorder="1"/>
    <xf numFmtId="164" fontId="11" fillId="0" borderId="11" xfId="6" applyNumberFormat="1" applyFont="1" applyFill="1" applyBorder="1"/>
    <xf numFmtId="164" fontId="17" fillId="0" borderId="13" xfId="6" applyNumberFormat="1" applyFont="1" applyFill="1" applyBorder="1"/>
    <xf numFmtId="164" fontId="17" fillId="0" borderId="11" xfId="6" applyNumberFormat="1" applyFont="1" applyFill="1" applyBorder="1"/>
    <xf numFmtId="0" fontId="11" fillId="0" borderId="0" xfId="0" applyFont="1"/>
    <xf numFmtId="0" fontId="4" fillId="0" borderId="15" xfId="7" applyFont="1" applyBorder="1" applyAlignment="1">
      <alignment horizontal="left" indent="2"/>
    </xf>
    <xf numFmtId="0" fontId="4" fillId="0" borderId="16" xfId="7" applyFont="1" applyBorder="1"/>
    <xf numFmtId="3" fontId="11" fillId="0" borderId="17" xfId="0" applyNumberFormat="1" applyFont="1" applyBorder="1"/>
    <xf numFmtId="3" fontId="11" fillId="0" borderId="15" xfId="0" applyNumberFormat="1" applyFont="1" applyBorder="1"/>
    <xf numFmtId="164" fontId="11" fillId="0" borderId="15" xfId="6" applyNumberFormat="1" applyFont="1" applyFill="1" applyBorder="1"/>
    <xf numFmtId="164" fontId="11" fillId="0" borderId="18" xfId="6" applyNumberFormat="1" applyFont="1" applyFill="1" applyBorder="1"/>
    <xf numFmtId="164" fontId="11" fillId="0" borderId="16" xfId="6" applyNumberFormat="1" applyFont="1" applyFill="1" applyBorder="1"/>
    <xf numFmtId="164" fontId="17" fillId="0" borderId="18" xfId="6" applyNumberFormat="1" applyFont="1" applyFill="1" applyBorder="1"/>
    <xf numFmtId="164" fontId="17" fillId="0" borderId="16" xfId="6" applyNumberFormat="1" applyFont="1" applyFill="1" applyBorder="1"/>
    <xf numFmtId="0" fontId="11" fillId="0" borderId="0" xfId="0" applyFont="1" applyAlignment="1">
      <alignment horizontal="left" wrapText="1"/>
    </xf>
    <xf numFmtId="0" fontId="11" fillId="0" borderId="0" xfId="0" applyFont="1" applyAlignment="1">
      <alignment horizontal="left"/>
    </xf>
    <xf numFmtId="0" fontId="2" fillId="0" borderId="13" xfId="0" applyFont="1" applyBorder="1" applyAlignment="1">
      <alignment vertical="center"/>
    </xf>
    <xf numFmtId="0" fontId="2" fillId="0" borderId="13" xfId="0" applyFont="1" applyBorder="1" applyAlignment="1">
      <alignment horizontal="center" vertical="center" wrapText="1"/>
    </xf>
    <xf numFmtId="0" fontId="15" fillId="0" borderId="0" xfId="0" applyFont="1" applyAlignment="1">
      <alignment vertical="center"/>
    </xf>
    <xf numFmtId="0" fontId="11" fillId="0" borderId="13" xfId="0" applyFont="1" applyBorder="1"/>
    <xf numFmtId="0" fontId="11" fillId="0" borderId="13" xfId="0" applyFont="1" applyBorder="1" applyAlignment="1">
      <alignment horizontal="center"/>
    </xf>
    <xf numFmtId="0" fontId="11" fillId="0" borderId="13" xfId="0" applyFont="1" applyBorder="1" applyAlignment="1">
      <alignment vertical="center"/>
    </xf>
    <xf numFmtId="0" fontId="11" fillId="0" borderId="13" xfId="0" applyFont="1" applyBorder="1" applyAlignment="1">
      <alignment horizontal="center" vertical="center" wrapText="1"/>
    </xf>
    <xf numFmtId="0" fontId="11" fillId="0" borderId="0" xfId="0" applyFont="1" applyAlignment="1">
      <alignment vertical="center"/>
    </xf>
    <xf numFmtId="0" fontId="18" fillId="2" borderId="13"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20" fillId="0" borderId="13" xfId="0" applyFont="1" applyBorder="1" applyAlignment="1">
      <alignment wrapText="1"/>
    </xf>
    <xf numFmtId="0" fontId="4" fillId="3" borderId="13" xfId="0" applyFont="1" applyFill="1" applyBorder="1" applyAlignment="1">
      <alignment horizontal="left" vertical="top" wrapText="1"/>
    </xf>
    <xf numFmtId="0" fontId="20" fillId="0" borderId="13" xfId="0" applyFont="1" applyBorder="1"/>
    <xf numFmtId="0" fontId="4" fillId="3" borderId="13" xfId="0" applyFont="1" applyFill="1" applyBorder="1" applyAlignment="1">
      <alignment wrapText="1"/>
    </xf>
    <xf numFmtId="0" fontId="20" fillId="4" borderId="13" xfId="0" applyFont="1" applyFill="1" applyBorder="1"/>
    <xf numFmtId="0" fontId="4" fillId="0" borderId="13" xfId="0" applyFont="1" applyBorder="1"/>
    <xf numFmtId="0" fontId="4" fillId="0" borderId="13" xfId="0" applyFont="1" applyBorder="1" applyAlignment="1">
      <alignment wrapText="1"/>
    </xf>
    <xf numFmtId="0" fontId="11" fillId="0" borderId="0" xfId="0" applyFont="1" applyAlignment="1">
      <alignment horizontal="left" wrapText="1"/>
    </xf>
    <xf numFmtId="0" fontId="7" fillId="0" borderId="1" xfId="2" applyFont="1" applyBorder="1" applyAlignment="1">
      <alignment horizontal="center" vertical="center" wrapText="1"/>
    </xf>
    <xf numFmtId="0" fontId="7" fillId="0" borderId="0" xfId="2" applyFont="1" applyAlignment="1">
      <alignment horizontal="center" vertical="center" wrapText="1"/>
    </xf>
    <xf numFmtId="0" fontId="10" fillId="0" borderId="2"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3" xfId="5" applyFont="1" applyBorder="1" applyAlignment="1">
      <alignment horizontal="center" vertical="center" wrapText="1"/>
    </xf>
    <xf numFmtId="0" fontId="10" fillId="0" borderId="11" xfId="5" applyFont="1" applyBorder="1" applyAlignment="1">
      <alignment horizontal="center" vertical="center" wrapText="1"/>
    </xf>
    <xf numFmtId="0" fontId="10" fillId="0" borderId="4" xfId="5" applyFont="1" applyBorder="1" applyAlignment="1">
      <alignment horizontal="center" vertical="center" wrapText="1"/>
    </xf>
    <xf numFmtId="0" fontId="10" fillId="0" borderId="12" xfId="5" applyFont="1" applyBorder="1" applyAlignment="1">
      <alignment horizontal="center" vertical="center" wrapText="1"/>
    </xf>
    <xf numFmtId="0" fontId="10" fillId="0" borderId="5" xfId="5" applyFont="1" applyBorder="1" applyAlignment="1">
      <alignment horizontal="center" vertical="center" wrapText="1"/>
    </xf>
    <xf numFmtId="0" fontId="10" fillId="0" borderId="6" xfId="5" applyFont="1" applyBorder="1" applyAlignment="1">
      <alignment horizontal="center" vertical="center" wrapText="1"/>
    </xf>
    <xf numFmtId="0" fontId="10" fillId="0" borderId="7" xfId="5" applyFont="1" applyBorder="1" applyAlignment="1">
      <alignment horizontal="center" vertical="center" wrapText="1"/>
    </xf>
    <xf numFmtId="0" fontId="10" fillId="0" borderId="8" xfId="5" applyFont="1" applyBorder="1" applyAlignment="1">
      <alignment horizontal="center" vertical="center" wrapText="1"/>
    </xf>
    <xf numFmtId="0" fontId="10" fillId="0" borderId="9" xfId="5" applyFont="1" applyBorder="1" applyAlignment="1">
      <alignment horizontal="center" vertical="center" wrapText="1"/>
    </xf>
  </cellXfs>
  <cellStyles count="9">
    <cellStyle name="Comma_R0001_veiktais_darbs_2009_UZŅEMŠANAS_NODAĻA 2" xfId="5" xr:uid="{F312BCE9-7F59-4D52-B7C0-BD32A56DCE3A}"/>
    <cellStyle name="Hyperlink" xfId="1" builtinId="8"/>
    <cellStyle name="Normal" xfId="0" builtinId="0"/>
    <cellStyle name="Normal 2" xfId="7" xr:uid="{8FEB3A85-C1C4-4301-9DAA-33ADE135D34B}"/>
    <cellStyle name="Normal 2 2 5" xfId="8" xr:uid="{BE929ABB-184E-44A2-9FAF-AED096676C7A}"/>
    <cellStyle name="Normal 5" xfId="3" xr:uid="{EA8B78F4-2A08-48B8-8818-168B33F9B8CE}"/>
    <cellStyle name="Normal_parskatu_tabulas_uz5_III_rikojumam 2" xfId="2" xr:uid="{74E5301F-9FFE-4407-A436-616FE90C71D3}"/>
    <cellStyle name="Normal_rindu_garums_veidlapa" xfId="4" xr:uid="{9C3E7104-1788-4827-8D9A-64A2A28468BE}"/>
    <cellStyle name="Percent 2 2 2" xfId="6" xr:uid="{6559A3F0-0DBE-431B-9BA1-6B2AACF45802}"/>
  </cellStyles>
  <dxfs count="0"/>
  <tableStyles count="1" defaultTableStyle="TableStyleMedium2" defaultPivotStyle="PivotStyleLight16">
    <tableStyle name="Invisible" pivot="0" table="0" count="0" xr9:uid="{8761597E-9C4F-432E-A515-A541AEAC3AF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8C8AE-D80E-46DC-9EED-69784B001086}">
  <sheetPr>
    <tabColor theme="0" tint="-0.249977111117893"/>
  </sheetPr>
  <dimension ref="A1:W44"/>
  <sheetViews>
    <sheetView tabSelected="1" zoomScale="85" zoomScaleNormal="85" workbookViewId="0">
      <pane ySplit="5" topLeftCell="A6" activePane="bottomLeft" state="frozen"/>
      <selection activeCell="I38" sqref="I38"/>
      <selection pane="bottomLeft" activeCell="A6" sqref="A6"/>
    </sheetView>
  </sheetViews>
  <sheetFormatPr defaultColWidth="9.109375" defaultRowHeight="12.75" x14ac:dyDescent="0.2"/>
  <cols>
    <col min="1" max="1" width="37.21875" style="1" customWidth="1"/>
    <col min="2" max="2" width="8" style="1" customWidth="1"/>
    <col min="3" max="3" width="11.109375" style="1" customWidth="1"/>
    <col min="4" max="4" width="4.88671875" style="1" bestFit="1" customWidth="1"/>
    <col min="5" max="5" width="5.88671875" style="1" customWidth="1"/>
    <col min="6" max="7" width="5.21875" style="1" bestFit="1" customWidth="1"/>
    <col min="8" max="8" width="4.44140625" style="1" bestFit="1" customWidth="1"/>
    <col min="9" max="9" width="8.109375" style="1" customWidth="1"/>
    <col min="10" max="10" width="5.44140625" style="1" bestFit="1" customWidth="1"/>
    <col min="11" max="11" width="7.77734375" style="1" bestFit="1" customWidth="1"/>
    <col min="12" max="12" width="7.6640625" style="1" bestFit="1" customWidth="1"/>
    <col min="13" max="13" width="7.44140625" style="1" customWidth="1"/>
    <col min="14" max="14" width="6.6640625" style="1" customWidth="1"/>
    <col min="15" max="15" width="6.21875" style="1" customWidth="1"/>
    <col min="16" max="16" width="6.5546875" style="1" customWidth="1"/>
    <col min="17" max="17" width="6.6640625" style="1" customWidth="1"/>
    <col min="18" max="18" width="6.5546875" style="1" customWidth="1"/>
    <col min="19" max="19" width="8.6640625" style="1" bestFit="1" customWidth="1"/>
    <col min="20" max="20" width="7.21875" style="1" customWidth="1"/>
    <col min="21" max="22" width="7.77734375" style="1" customWidth="1"/>
    <col min="23" max="23" width="7.21875" style="1" customWidth="1"/>
    <col min="24" max="16384" width="9.109375" style="1"/>
  </cols>
  <sheetData>
    <row r="1" spans="1:23" s="3" customFormat="1" ht="18.75" x14ac:dyDescent="0.2">
      <c r="A1" s="95" t="s">
        <v>1</v>
      </c>
      <c r="B1" s="96"/>
      <c r="C1" s="96"/>
      <c r="D1" s="96"/>
      <c r="E1" s="96"/>
      <c r="F1" s="96"/>
      <c r="G1" s="96"/>
      <c r="H1" s="96"/>
      <c r="I1" s="96"/>
      <c r="J1" s="96"/>
      <c r="K1" s="96"/>
      <c r="L1" s="96"/>
      <c r="M1" s="96"/>
      <c r="N1" s="96"/>
      <c r="O1" s="96"/>
      <c r="P1" s="96"/>
      <c r="Q1" s="96"/>
      <c r="R1" s="96"/>
      <c r="S1" s="96"/>
      <c r="T1" s="96"/>
      <c r="U1" s="96"/>
      <c r="V1" s="96"/>
      <c r="W1" s="96"/>
    </row>
    <row r="2" spans="1:23" s="5" customFormat="1" ht="16.5" thickBot="1" x14ac:dyDescent="0.25">
      <c r="A2" s="4" t="s">
        <v>120</v>
      </c>
    </row>
    <row r="3" spans="1:23" s="6" customFormat="1" ht="35.25" customHeight="1" x14ac:dyDescent="0.2">
      <c r="A3" s="97" t="s">
        <v>2</v>
      </c>
      <c r="B3" s="99" t="s">
        <v>3</v>
      </c>
      <c r="C3" s="101" t="s">
        <v>4</v>
      </c>
      <c r="D3" s="103" t="s">
        <v>5</v>
      </c>
      <c r="E3" s="104"/>
      <c r="F3" s="104"/>
      <c r="G3" s="104"/>
      <c r="H3" s="105"/>
      <c r="I3" s="97" t="s">
        <v>6</v>
      </c>
      <c r="J3" s="106"/>
      <c r="K3" s="106"/>
      <c r="L3" s="106"/>
      <c r="M3" s="99"/>
      <c r="N3" s="103" t="s">
        <v>7</v>
      </c>
      <c r="O3" s="104"/>
      <c r="P3" s="104"/>
      <c r="Q3" s="104"/>
      <c r="R3" s="105"/>
      <c r="S3" s="107" t="s">
        <v>8</v>
      </c>
      <c r="T3" s="106"/>
      <c r="U3" s="106"/>
      <c r="V3" s="106"/>
      <c r="W3" s="99"/>
    </row>
    <row r="4" spans="1:23" s="6" customFormat="1" ht="45.75" customHeight="1" x14ac:dyDescent="0.2">
      <c r="A4" s="98"/>
      <c r="B4" s="100"/>
      <c r="C4" s="102"/>
      <c r="D4" s="8" t="s">
        <v>9</v>
      </c>
      <c r="E4" s="9" t="s">
        <v>10</v>
      </c>
      <c r="F4" s="9" t="s">
        <v>11</v>
      </c>
      <c r="G4" s="9" t="s">
        <v>12</v>
      </c>
      <c r="H4" s="10" t="s">
        <v>13</v>
      </c>
      <c r="I4" s="7" t="s">
        <v>14</v>
      </c>
      <c r="J4" s="11" t="s">
        <v>15</v>
      </c>
      <c r="K4" s="11" t="s">
        <v>16</v>
      </c>
      <c r="L4" s="11" t="s">
        <v>17</v>
      </c>
      <c r="M4" s="12" t="s">
        <v>18</v>
      </c>
      <c r="N4" s="13" t="s">
        <v>9</v>
      </c>
      <c r="O4" s="9" t="s">
        <v>10</v>
      </c>
      <c r="P4" s="9" t="s">
        <v>11</v>
      </c>
      <c r="Q4" s="9" t="s">
        <v>12</v>
      </c>
      <c r="R4" s="10" t="s">
        <v>13</v>
      </c>
      <c r="S4" s="14" t="s">
        <v>14</v>
      </c>
      <c r="T4" s="11" t="s">
        <v>15</v>
      </c>
      <c r="U4" s="11" t="s">
        <v>16</v>
      </c>
      <c r="V4" s="11" t="s">
        <v>17</v>
      </c>
      <c r="W4" s="12" t="s">
        <v>18</v>
      </c>
    </row>
    <row r="5" spans="1:23" s="6" customFormat="1" ht="26.25" thickBot="1" x14ac:dyDescent="0.25">
      <c r="A5" s="15">
        <v>1</v>
      </c>
      <c r="B5" s="16">
        <v>2</v>
      </c>
      <c r="C5" s="17" t="s">
        <v>19</v>
      </c>
      <c r="D5" s="18">
        <v>4</v>
      </c>
      <c r="E5" s="19">
        <v>5</v>
      </c>
      <c r="F5" s="19">
        <v>6</v>
      </c>
      <c r="G5" s="19">
        <v>7</v>
      </c>
      <c r="H5" s="20">
        <v>8</v>
      </c>
      <c r="I5" s="15" t="s">
        <v>20</v>
      </c>
      <c r="J5" s="21">
        <v>10</v>
      </c>
      <c r="K5" s="21">
        <v>11</v>
      </c>
      <c r="L5" s="21">
        <v>12</v>
      </c>
      <c r="M5" s="22">
        <v>13</v>
      </c>
      <c r="N5" s="23" t="s">
        <v>21</v>
      </c>
      <c r="O5" s="19" t="s">
        <v>22</v>
      </c>
      <c r="P5" s="19" t="s">
        <v>23</v>
      </c>
      <c r="Q5" s="19" t="s">
        <v>24</v>
      </c>
      <c r="R5" s="20" t="s">
        <v>25</v>
      </c>
      <c r="S5" s="24" t="s">
        <v>26</v>
      </c>
      <c r="T5" s="21" t="s">
        <v>27</v>
      </c>
      <c r="U5" s="21" t="s">
        <v>28</v>
      </c>
      <c r="V5" s="21" t="s">
        <v>29</v>
      </c>
      <c r="W5" s="22" t="s">
        <v>30</v>
      </c>
    </row>
    <row r="6" spans="1:23" s="38" customFormat="1" ht="13.5" thickBot="1" x14ac:dyDescent="0.25">
      <c r="A6" s="25" t="s">
        <v>31</v>
      </c>
      <c r="B6" s="26"/>
      <c r="C6" s="27">
        <f>SUM(D6:I6)</f>
        <v>240007</v>
      </c>
      <c r="D6" s="28">
        <v>1745</v>
      </c>
      <c r="E6" s="29">
        <v>16118</v>
      </c>
      <c r="F6" s="29">
        <v>78901</v>
      </c>
      <c r="G6" s="29">
        <v>37517</v>
      </c>
      <c r="H6" s="30">
        <v>2159</v>
      </c>
      <c r="I6" s="28">
        <v>103567</v>
      </c>
      <c r="J6" s="31">
        <v>18229</v>
      </c>
      <c r="K6" s="31">
        <v>3442</v>
      </c>
      <c r="L6" s="31">
        <v>69461</v>
      </c>
      <c r="M6" s="32">
        <v>12435</v>
      </c>
      <c r="N6" s="33">
        <f>D6/$C6</f>
        <v>7.270621273546188E-3</v>
      </c>
      <c r="O6" s="34">
        <f t="shared" ref="O6:O30" si="0">E6/$C6</f>
        <v>6.7156374605740671E-2</v>
      </c>
      <c r="P6" s="34">
        <f t="shared" ref="P6:P30" si="1">F6/$C6</f>
        <v>0.32874457828313342</v>
      </c>
      <c r="Q6" s="34">
        <f t="shared" ref="Q6:Q30" si="2">G6/$C6</f>
        <v>0.15631627410867183</v>
      </c>
      <c r="R6" s="35">
        <f t="shared" ref="R6:R30" si="3">H6/$C6</f>
        <v>8.9955709625135927E-3</v>
      </c>
      <c r="S6" s="33">
        <f t="shared" ref="S6:S30" si="4">I6/$C6</f>
        <v>0.43151658076639432</v>
      </c>
      <c r="T6" s="36">
        <f t="shared" ref="T6:T30" si="5">J6/$C6</f>
        <v>7.5951951401417458E-2</v>
      </c>
      <c r="U6" s="36">
        <f t="shared" ref="U6:U30" si="6">K6/$C6</f>
        <v>1.4341248380255576E-2</v>
      </c>
      <c r="V6" s="36">
        <f t="shared" ref="V6:V30" si="7">L6/$C6</f>
        <v>0.28941239213856262</v>
      </c>
      <c r="W6" s="37">
        <f t="shared" ref="W6:W30" si="8">M6/$C6</f>
        <v>5.1810988846158652E-2</v>
      </c>
    </row>
    <row r="7" spans="1:23" s="38" customFormat="1" x14ac:dyDescent="0.2">
      <c r="A7" s="39" t="s">
        <v>32</v>
      </c>
      <c r="B7" s="40"/>
      <c r="C7" s="41">
        <f t="shared" ref="C7:C30" si="9">SUM(D7:I7)</f>
        <v>121734</v>
      </c>
      <c r="D7" s="42">
        <v>372</v>
      </c>
      <c r="E7" s="43">
        <v>10762</v>
      </c>
      <c r="F7" s="43">
        <v>23041</v>
      </c>
      <c r="G7" s="43">
        <v>15247</v>
      </c>
      <c r="H7" s="44">
        <v>620</v>
      </c>
      <c r="I7" s="42">
        <v>71692</v>
      </c>
      <c r="J7" s="45">
        <v>15431</v>
      </c>
      <c r="K7" s="45">
        <v>87</v>
      </c>
      <c r="L7" s="45">
        <v>50643</v>
      </c>
      <c r="M7" s="46">
        <v>5531</v>
      </c>
      <c r="N7" s="47">
        <f t="shared" ref="N7:N30" si="10">D7/$C7</f>
        <v>3.0558430676721378E-3</v>
      </c>
      <c r="O7" s="48">
        <f t="shared" si="0"/>
        <v>8.8405868533031035E-2</v>
      </c>
      <c r="P7" s="48">
        <f t="shared" si="1"/>
        <v>0.18927333366191862</v>
      </c>
      <c r="Q7" s="48">
        <f t="shared" si="2"/>
        <v>0.12524849261504592</v>
      </c>
      <c r="R7" s="49">
        <f t="shared" si="3"/>
        <v>5.0930717794535627E-3</v>
      </c>
      <c r="S7" s="47">
        <f t="shared" si="4"/>
        <v>0.58892339034287877</v>
      </c>
      <c r="T7" s="50">
        <f t="shared" si="5"/>
        <v>0.12675998488507731</v>
      </c>
      <c r="U7" s="50">
        <f t="shared" si="6"/>
        <v>7.1467297550396772E-4</v>
      </c>
      <c r="V7" s="50">
        <f t="shared" si="7"/>
        <v>0.41601360343043026</v>
      </c>
      <c r="W7" s="51">
        <f t="shared" si="8"/>
        <v>4.5435129051867189E-2</v>
      </c>
    </row>
    <row r="8" spans="1:23" s="65" customFormat="1" x14ac:dyDescent="0.2">
      <c r="A8" s="52" t="s">
        <v>33</v>
      </c>
      <c r="B8" s="53" t="s">
        <v>34</v>
      </c>
      <c r="C8" s="54">
        <f t="shared" si="9"/>
        <v>14590</v>
      </c>
      <c r="D8" s="55"/>
      <c r="E8" s="56"/>
      <c r="F8" s="56"/>
      <c r="G8" s="56"/>
      <c r="H8" s="57"/>
      <c r="I8" s="55">
        <v>14590</v>
      </c>
      <c r="J8" s="58">
        <v>14401</v>
      </c>
      <c r="K8" s="58"/>
      <c r="L8" s="58">
        <v>179</v>
      </c>
      <c r="M8" s="59">
        <v>10</v>
      </c>
      <c r="N8" s="60">
        <f t="shared" si="10"/>
        <v>0</v>
      </c>
      <c r="O8" s="61">
        <f t="shared" si="0"/>
        <v>0</v>
      </c>
      <c r="P8" s="61">
        <f t="shared" si="1"/>
        <v>0</v>
      </c>
      <c r="Q8" s="61">
        <f t="shared" si="2"/>
        <v>0</v>
      </c>
      <c r="R8" s="62">
        <f t="shared" si="3"/>
        <v>0</v>
      </c>
      <c r="S8" s="60">
        <f t="shared" si="4"/>
        <v>1</v>
      </c>
      <c r="T8" s="63">
        <f t="shared" si="5"/>
        <v>0.98704592186429063</v>
      </c>
      <c r="U8" s="63">
        <f t="shared" si="6"/>
        <v>0</v>
      </c>
      <c r="V8" s="63">
        <f t="shared" si="7"/>
        <v>1.2268677176148046E-2</v>
      </c>
      <c r="W8" s="64">
        <f t="shared" si="8"/>
        <v>6.8540095956134343E-4</v>
      </c>
    </row>
    <row r="9" spans="1:23" s="65" customFormat="1" x14ac:dyDescent="0.2">
      <c r="A9" s="52" t="s">
        <v>35</v>
      </c>
      <c r="B9" s="53" t="s">
        <v>36</v>
      </c>
      <c r="C9" s="54">
        <f t="shared" si="9"/>
        <v>46770</v>
      </c>
      <c r="D9" s="55">
        <v>90</v>
      </c>
      <c r="E9" s="56">
        <v>3943</v>
      </c>
      <c r="F9" s="56">
        <v>12024</v>
      </c>
      <c r="G9" s="56">
        <v>3024</v>
      </c>
      <c r="H9" s="57">
        <v>29</v>
      </c>
      <c r="I9" s="55">
        <v>27660</v>
      </c>
      <c r="J9" s="58">
        <v>754</v>
      </c>
      <c r="K9" s="58">
        <v>87</v>
      </c>
      <c r="L9" s="58">
        <v>24242</v>
      </c>
      <c r="M9" s="59">
        <v>2577</v>
      </c>
      <c r="N9" s="60">
        <f t="shared" si="10"/>
        <v>1.9243104554201411E-3</v>
      </c>
      <c r="O9" s="61">
        <f t="shared" si="0"/>
        <v>8.4306179174684623E-2</v>
      </c>
      <c r="P9" s="61">
        <f t="shared" si="1"/>
        <v>0.25708787684413087</v>
      </c>
      <c r="Q9" s="61">
        <f t="shared" si="2"/>
        <v>6.4656831302116746E-2</v>
      </c>
      <c r="R9" s="62">
        <f t="shared" si="3"/>
        <v>6.2005559119093431E-4</v>
      </c>
      <c r="S9" s="60">
        <f t="shared" si="4"/>
        <v>0.59140474663245668</v>
      </c>
      <c r="T9" s="63">
        <f t="shared" si="5"/>
        <v>1.6121445370964292E-2</v>
      </c>
      <c r="U9" s="63">
        <f t="shared" si="6"/>
        <v>1.8601667735728032E-3</v>
      </c>
      <c r="V9" s="63">
        <f t="shared" si="7"/>
        <v>0.51832371178105618</v>
      </c>
      <c r="W9" s="64">
        <f t="shared" si="8"/>
        <v>5.5099422706863375E-2</v>
      </c>
    </row>
    <row r="10" spans="1:23" s="65" customFormat="1" ht="13.5" thickBot="1" x14ac:dyDescent="0.25">
      <c r="A10" s="66" t="s">
        <v>37</v>
      </c>
      <c r="B10" s="67" t="s">
        <v>38</v>
      </c>
      <c r="C10" s="68">
        <f t="shared" si="9"/>
        <v>60374</v>
      </c>
      <c r="D10" s="55">
        <v>282</v>
      </c>
      <c r="E10" s="56">
        <v>6819</v>
      </c>
      <c r="F10" s="56">
        <v>11017</v>
      </c>
      <c r="G10" s="56">
        <v>12223</v>
      </c>
      <c r="H10" s="57">
        <v>591</v>
      </c>
      <c r="I10" s="69">
        <v>29442</v>
      </c>
      <c r="J10" s="58">
        <v>276</v>
      </c>
      <c r="K10" s="58"/>
      <c r="L10" s="58">
        <v>26222</v>
      </c>
      <c r="M10" s="59">
        <v>2944</v>
      </c>
      <c r="N10" s="70">
        <f t="shared" si="10"/>
        <v>4.670884817967999E-3</v>
      </c>
      <c r="O10" s="71">
        <f t="shared" si="0"/>
        <v>0.1129459701195879</v>
      </c>
      <c r="P10" s="71">
        <f t="shared" si="1"/>
        <v>0.18247921290621791</v>
      </c>
      <c r="Q10" s="71">
        <f t="shared" si="2"/>
        <v>0.20245469904263425</v>
      </c>
      <c r="R10" s="72">
        <f t="shared" si="3"/>
        <v>9.7889820121244246E-3</v>
      </c>
      <c r="S10" s="70">
        <f t="shared" si="4"/>
        <v>0.48766025110146755</v>
      </c>
      <c r="T10" s="73">
        <f t="shared" si="5"/>
        <v>4.571504289926127E-3</v>
      </c>
      <c r="U10" s="73">
        <f t="shared" si="6"/>
        <v>0</v>
      </c>
      <c r="V10" s="73">
        <f t="shared" si="7"/>
        <v>0.4343260343856627</v>
      </c>
      <c r="W10" s="74">
        <f t="shared" si="8"/>
        <v>4.8762712425878686E-2</v>
      </c>
    </row>
    <row r="11" spans="1:23" s="38" customFormat="1" x14ac:dyDescent="0.2">
      <c r="A11" s="39" t="s">
        <v>39</v>
      </c>
      <c r="B11" s="40"/>
      <c r="C11" s="41">
        <f t="shared" si="9"/>
        <v>80212</v>
      </c>
      <c r="D11" s="42">
        <v>1264</v>
      </c>
      <c r="E11" s="43">
        <v>4048</v>
      </c>
      <c r="F11" s="43">
        <v>38586</v>
      </c>
      <c r="G11" s="43">
        <v>15954</v>
      </c>
      <c r="H11" s="44">
        <v>406</v>
      </c>
      <c r="I11" s="42">
        <v>19954</v>
      </c>
      <c r="J11" s="45">
        <v>2531</v>
      </c>
      <c r="K11" s="45">
        <v>1739</v>
      </c>
      <c r="L11" s="45">
        <v>12914</v>
      </c>
      <c r="M11" s="46">
        <v>2770</v>
      </c>
      <c r="N11" s="47">
        <f t="shared" si="10"/>
        <v>1.575824066224505E-2</v>
      </c>
      <c r="O11" s="48">
        <f t="shared" si="0"/>
        <v>5.0466264399341744E-2</v>
      </c>
      <c r="P11" s="48">
        <f t="shared" si="1"/>
        <v>0.48105021692514838</v>
      </c>
      <c r="Q11" s="48">
        <f t="shared" si="2"/>
        <v>0.19889792051064678</v>
      </c>
      <c r="R11" s="49">
        <f t="shared" si="3"/>
        <v>5.0615867949932681E-3</v>
      </c>
      <c r="S11" s="47">
        <f t="shared" si="4"/>
        <v>0.24876577070762479</v>
      </c>
      <c r="T11" s="50">
        <f t="shared" si="5"/>
        <v>3.1553882212137833E-2</v>
      </c>
      <c r="U11" s="50">
        <f t="shared" si="6"/>
        <v>2.1680047873136189E-2</v>
      </c>
      <c r="V11" s="50">
        <f t="shared" si="7"/>
        <v>0.16099835436094351</v>
      </c>
      <c r="W11" s="51">
        <f t="shared" si="8"/>
        <v>3.4533486261407273E-2</v>
      </c>
    </row>
    <row r="12" spans="1:23" s="65" customFormat="1" x14ac:dyDescent="0.2">
      <c r="A12" s="52" t="s">
        <v>40</v>
      </c>
      <c r="B12" s="53" t="s">
        <v>41</v>
      </c>
      <c r="C12" s="54">
        <f t="shared" si="9"/>
        <v>18070</v>
      </c>
      <c r="D12" s="55">
        <v>947</v>
      </c>
      <c r="E12" s="56">
        <v>1081</v>
      </c>
      <c r="F12" s="56">
        <v>3989</v>
      </c>
      <c r="G12" s="56">
        <v>6544</v>
      </c>
      <c r="H12" s="57">
        <v>32</v>
      </c>
      <c r="I12" s="55">
        <v>5477</v>
      </c>
      <c r="J12" s="58">
        <v>269</v>
      </c>
      <c r="K12" s="58">
        <v>17</v>
      </c>
      <c r="L12" s="58">
        <v>4947</v>
      </c>
      <c r="M12" s="59">
        <v>244</v>
      </c>
      <c r="N12" s="60">
        <f t="shared" si="10"/>
        <v>5.2407304925290533E-2</v>
      </c>
      <c r="O12" s="61">
        <f t="shared" si="0"/>
        <v>5.9822910902047589E-2</v>
      </c>
      <c r="P12" s="61">
        <f t="shared" si="1"/>
        <v>0.22075262866629772</v>
      </c>
      <c r="Q12" s="61">
        <f t="shared" si="2"/>
        <v>0.36214720531267292</v>
      </c>
      <c r="R12" s="62">
        <f t="shared" si="3"/>
        <v>1.770890979524073E-3</v>
      </c>
      <c r="S12" s="60">
        <f t="shared" si="4"/>
        <v>0.30309905921416713</v>
      </c>
      <c r="T12" s="63">
        <f t="shared" si="5"/>
        <v>1.488655229662424E-2</v>
      </c>
      <c r="U12" s="63">
        <f t="shared" si="6"/>
        <v>9.4078583287216379E-4</v>
      </c>
      <c r="V12" s="63">
        <f t="shared" si="7"/>
        <v>0.27376867736579968</v>
      </c>
      <c r="W12" s="64">
        <f t="shared" si="8"/>
        <v>1.3503043718871057E-2</v>
      </c>
    </row>
    <row r="13" spans="1:23" s="65" customFormat="1" x14ac:dyDescent="0.2">
      <c r="A13" s="52" t="s">
        <v>42</v>
      </c>
      <c r="B13" s="53" t="s">
        <v>43</v>
      </c>
      <c r="C13" s="54">
        <f t="shared" si="9"/>
        <v>10622</v>
      </c>
      <c r="D13" s="55">
        <v>70</v>
      </c>
      <c r="E13" s="56">
        <v>836</v>
      </c>
      <c r="F13" s="56">
        <v>8942</v>
      </c>
      <c r="G13" s="56">
        <v>143</v>
      </c>
      <c r="H13" s="57">
        <v>6</v>
      </c>
      <c r="I13" s="55">
        <v>625</v>
      </c>
      <c r="J13" s="58">
        <v>36</v>
      </c>
      <c r="K13" s="58">
        <v>11</v>
      </c>
      <c r="L13" s="58">
        <v>510</v>
      </c>
      <c r="M13" s="59">
        <v>68</v>
      </c>
      <c r="N13" s="60">
        <f t="shared" si="10"/>
        <v>6.5900960271135381E-3</v>
      </c>
      <c r="O13" s="61">
        <f t="shared" si="0"/>
        <v>7.8704575409527397E-2</v>
      </c>
      <c r="P13" s="61">
        <f t="shared" si="1"/>
        <v>0.84183769534927511</v>
      </c>
      <c r="Q13" s="61">
        <f t="shared" si="2"/>
        <v>1.3462624741103371E-2</v>
      </c>
      <c r="R13" s="62">
        <f t="shared" si="3"/>
        <v>5.64865373752589E-4</v>
      </c>
      <c r="S13" s="60">
        <f t="shared" si="4"/>
        <v>5.8840143099228019E-2</v>
      </c>
      <c r="T13" s="63">
        <f t="shared" si="5"/>
        <v>3.3891922425155338E-3</v>
      </c>
      <c r="U13" s="63">
        <f t="shared" si="6"/>
        <v>1.0355865185464131E-3</v>
      </c>
      <c r="V13" s="63">
        <f t="shared" si="7"/>
        <v>4.801355676897006E-2</v>
      </c>
      <c r="W13" s="64">
        <f t="shared" si="8"/>
        <v>6.4018075691960087E-3</v>
      </c>
    </row>
    <row r="14" spans="1:23" s="65" customFormat="1" x14ac:dyDescent="0.2">
      <c r="A14" s="52" t="s">
        <v>44</v>
      </c>
      <c r="B14" s="53" t="s">
        <v>45</v>
      </c>
      <c r="C14" s="54">
        <f t="shared" si="9"/>
        <v>7570</v>
      </c>
      <c r="D14" s="55">
        <v>10</v>
      </c>
      <c r="E14" s="56">
        <v>774</v>
      </c>
      <c r="F14" s="56">
        <v>3506</v>
      </c>
      <c r="G14" s="56">
        <v>2141</v>
      </c>
      <c r="H14" s="57">
        <v>60</v>
      </c>
      <c r="I14" s="55">
        <v>1079</v>
      </c>
      <c r="J14" s="58">
        <v>61</v>
      </c>
      <c r="K14" s="58">
        <v>440</v>
      </c>
      <c r="L14" s="58">
        <v>358</v>
      </c>
      <c r="M14" s="59">
        <v>220</v>
      </c>
      <c r="N14" s="60">
        <f t="shared" si="10"/>
        <v>1.321003963011889E-3</v>
      </c>
      <c r="O14" s="61">
        <f t="shared" si="0"/>
        <v>0.10224570673712022</v>
      </c>
      <c r="P14" s="61">
        <f t="shared" si="1"/>
        <v>0.46314398943196827</v>
      </c>
      <c r="Q14" s="61">
        <f t="shared" si="2"/>
        <v>0.28282694848084544</v>
      </c>
      <c r="R14" s="62">
        <f t="shared" si="3"/>
        <v>7.9260237780713338E-3</v>
      </c>
      <c r="S14" s="60">
        <f t="shared" si="4"/>
        <v>0.14253632760898283</v>
      </c>
      <c r="T14" s="63">
        <f t="shared" si="5"/>
        <v>8.0581241743725232E-3</v>
      </c>
      <c r="U14" s="63">
        <f t="shared" si="6"/>
        <v>5.8124174372523117E-2</v>
      </c>
      <c r="V14" s="63">
        <f t="shared" si="7"/>
        <v>4.7291941875825624E-2</v>
      </c>
      <c r="W14" s="64">
        <f t="shared" si="8"/>
        <v>2.9062087186261559E-2</v>
      </c>
    </row>
    <row r="15" spans="1:23" s="65" customFormat="1" x14ac:dyDescent="0.2">
      <c r="A15" s="52" t="s">
        <v>46</v>
      </c>
      <c r="B15" s="53" t="s">
        <v>47</v>
      </c>
      <c r="C15" s="54">
        <f t="shared" si="9"/>
        <v>14089</v>
      </c>
      <c r="D15" s="55">
        <v>51</v>
      </c>
      <c r="E15" s="56">
        <v>197</v>
      </c>
      <c r="F15" s="56">
        <v>3188</v>
      </c>
      <c r="G15" s="56">
        <v>3766</v>
      </c>
      <c r="H15" s="57">
        <v>8</v>
      </c>
      <c r="I15" s="55">
        <v>6879</v>
      </c>
      <c r="J15" s="58">
        <v>1529</v>
      </c>
      <c r="K15" s="58">
        <v>24</v>
      </c>
      <c r="L15" s="58">
        <v>4665</v>
      </c>
      <c r="M15" s="59">
        <v>661</v>
      </c>
      <c r="N15" s="60">
        <f t="shared" si="10"/>
        <v>3.6198452693590745E-3</v>
      </c>
      <c r="O15" s="61">
        <f t="shared" si="0"/>
        <v>1.3982539569877208E-2</v>
      </c>
      <c r="P15" s="61">
        <f t="shared" si="1"/>
        <v>0.22627581801405353</v>
      </c>
      <c r="Q15" s="61">
        <f t="shared" si="2"/>
        <v>0.2673007310667897</v>
      </c>
      <c r="R15" s="62">
        <f t="shared" si="3"/>
        <v>5.6781886578181559E-4</v>
      </c>
      <c r="S15" s="60">
        <f t="shared" si="4"/>
        <v>0.48825324721413871</v>
      </c>
      <c r="T15" s="63">
        <f t="shared" si="5"/>
        <v>0.10852438072254951</v>
      </c>
      <c r="U15" s="63">
        <f t="shared" si="6"/>
        <v>1.7034565973454469E-3</v>
      </c>
      <c r="V15" s="63">
        <f t="shared" si="7"/>
        <v>0.33110937610902125</v>
      </c>
      <c r="W15" s="64">
        <f t="shared" si="8"/>
        <v>4.6916033785222515E-2</v>
      </c>
    </row>
    <row r="16" spans="1:23" s="65" customFormat="1" x14ac:dyDescent="0.2">
      <c r="A16" s="52" t="s">
        <v>48</v>
      </c>
      <c r="B16" s="53" t="s">
        <v>49</v>
      </c>
      <c r="C16" s="54">
        <f t="shared" si="9"/>
        <v>10176</v>
      </c>
      <c r="D16" s="55">
        <v>10</v>
      </c>
      <c r="E16" s="56">
        <v>289</v>
      </c>
      <c r="F16" s="56">
        <v>8746</v>
      </c>
      <c r="G16" s="56">
        <v>907</v>
      </c>
      <c r="H16" s="57">
        <v>190</v>
      </c>
      <c r="I16" s="55">
        <v>34</v>
      </c>
      <c r="J16" s="58">
        <v>4</v>
      </c>
      <c r="K16" s="58"/>
      <c r="L16" s="58">
        <v>4</v>
      </c>
      <c r="M16" s="59">
        <v>26</v>
      </c>
      <c r="N16" s="60">
        <f t="shared" si="10"/>
        <v>9.8270440251572327E-4</v>
      </c>
      <c r="O16" s="61">
        <f t="shared" si="0"/>
        <v>2.8400157232704403E-2</v>
      </c>
      <c r="P16" s="61">
        <f t="shared" si="1"/>
        <v>0.85947327044025157</v>
      </c>
      <c r="Q16" s="61">
        <f t="shared" si="2"/>
        <v>8.9131289308176098E-2</v>
      </c>
      <c r="R16" s="62">
        <f t="shared" si="3"/>
        <v>1.8671383647798741E-2</v>
      </c>
      <c r="S16" s="60">
        <f t="shared" si="4"/>
        <v>3.3411949685534592E-3</v>
      </c>
      <c r="T16" s="63">
        <f t="shared" si="5"/>
        <v>3.9308176100628933E-4</v>
      </c>
      <c r="U16" s="63">
        <f t="shared" si="6"/>
        <v>0</v>
      </c>
      <c r="V16" s="63">
        <f t="shared" si="7"/>
        <v>3.9308176100628933E-4</v>
      </c>
      <c r="W16" s="64">
        <f t="shared" si="8"/>
        <v>2.5550314465408804E-3</v>
      </c>
    </row>
    <row r="17" spans="1:23" s="65" customFormat="1" x14ac:dyDescent="0.2">
      <c r="A17" s="52" t="s">
        <v>50</v>
      </c>
      <c r="B17" s="53" t="s">
        <v>51</v>
      </c>
      <c r="C17" s="54">
        <f t="shared" si="9"/>
        <v>11863</v>
      </c>
      <c r="D17" s="55">
        <v>125</v>
      </c>
      <c r="E17" s="56">
        <v>490</v>
      </c>
      <c r="F17" s="56">
        <v>7985</v>
      </c>
      <c r="G17" s="56">
        <v>6</v>
      </c>
      <c r="H17" s="57">
        <v>2</v>
      </c>
      <c r="I17" s="55">
        <v>3255</v>
      </c>
      <c r="J17" s="58">
        <v>217</v>
      </c>
      <c r="K17" s="58">
        <v>814</v>
      </c>
      <c r="L17" s="58">
        <v>1061</v>
      </c>
      <c r="M17" s="59">
        <v>1163</v>
      </c>
      <c r="N17" s="60">
        <f t="shared" si="10"/>
        <v>1.0536963668549271E-2</v>
      </c>
      <c r="O17" s="61">
        <f t="shared" si="0"/>
        <v>4.1304897580713144E-2</v>
      </c>
      <c r="P17" s="61">
        <f t="shared" si="1"/>
        <v>0.67310123914692743</v>
      </c>
      <c r="Q17" s="61">
        <f t="shared" si="2"/>
        <v>5.0577425609036502E-4</v>
      </c>
      <c r="R17" s="62">
        <f t="shared" si="3"/>
        <v>1.6859141869678834E-4</v>
      </c>
      <c r="S17" s="60">
        <f t="shared" si="4"/>
        <v>0.27438253392902301</v>
      </c>
      <c r="T17" s="63">
        <f t="shared" si="5"/>
        <v>1.8292168928601533E-2</v>
      </c>
      <c r="U17" s="63">
        <f t="shared" si="6"/>
        <v>6.8616707409592859E-2</v>
      </c>
      <c r="V17" s="63">
        <f t="shared" si="7"/>
        <v>8.9437747618646216E-2</v>
      </c>
      <c r="W17" s="64">
        <f t="shared" si="8"/>
        <v>9.8035909972182422E-2</v>
      </c>
    </row>
    <row r="18" spans="1:23" s="65" customFormat="1" ht="13.5" thickBot="1" x14ac:dyDescent="0.25">
      <c r="A18" s="66" t="s">
        <v>52</v>
      </c>
      <c r="B18" s="67" t="s">
        <v>53</v>
      </c>
      <c r="C18" s="68">
        <f t="shared" si="9"/>
        <v>7822</v>
      </c>
      <c r="D18" s="55">
        <v>51</v>
      </c>
      <c r="E18" s="56">
        <v>381</v>
      </c>
      <c r="F18" s="56">
        <v>2230</v>
      </c>
      <c r="G18" s="56">
        <v>2447</v>
      </c>
      <c r="H18" s="57">
        <v>108</v>
      </c>
      <c r="I18" s="69">
        <v>2605</v>
      </c>
      <c r="J18" s="58">
        <v>415</v>
      </c>
      <c r="K18" s="58">
        <v>433</v>
      </c>
      <c r="L18" s="58">
        <v>1369</v>
      </c>
      <c r="M18" s="59">
        <v>388</v>
      </c>
      <c r="N18" s="70">
        <f t="shared" si="10"/>
        <v>6.5200715929429817E-3</v>
      </c>
      <c r="O18" s="71">
        <f t="shared" si="0"/>
        <v>4.8708770135515216E-2</v>
      </c>
      <c r="P18" s="71">
        <f t="shared" si="1"/>
        <v>0.28509332651495783</v>
      </c>
      <c r="Q18" s="71">
        <f t="shared" si="2"/>
        <v>0.31283559192022503</v>
      </c>
      <c r="R18" s="72">
        <f t="shared" si="3"/>
        <v>1.3807210432114549E-2</v>
      </c>
      <c r="S18" s="70">
        <f t="shared" si="4"/>
        <v>0.33303502940424445</v>
      </c>
      <c r="T18" s="73">
        <f t="shared" si="5"/>
        <v>5.3055484530810534E-2</v>
      </c>
      <c r="U18" s="73">
        <f t="shared" si="6"/>
        <v>5.5356686269496296E-2</v>
      </c>
      <c r="V18" s="73">
        <f t="shared" si="7"/>
        <v>0.17501917668115571</v>
      </c>
      <c r="W18" s="74">
        <f t="shared" si="8"/>
        <v>4.9603681922781896E-2</v>
      </c>
    </row>
    <row r="19" spans="1:23" s="38" customFormat="1" x14ac:dyDescent="0.2">
      <c r="A19" s="39" t="s">
        <v>54</v>
      </c>
      <c r="B19" s="40"/>
      <c r="C19" s="41">
        <f t="shared" si="9"/>
        <v>27265</v>
      </c>
      <c r="D19" s="42">
        <v>109</v>
      </c>
      <c r="E19" s="43">
        <v>1307</v>
      </c>
      <c r="F19" s="43">
        <v>14608</v>
      </c>
      <c r="G19" s="43">
        <v>3701</v>
      </c>
      <c r="H19" s="44">
        <v>1110</v>
      </c>
      <c r="I19" s="42">
        <v>6430</v>
      </c>
      <c r="J19" s="45">
        <v>229</v>
      </c>
      <c r="K19" s="45">
        <v>1616</v>
      </c>
      <c r="L19" s="45">
        <v>758</v>
      </c>
      <c r="M19" s="46">
        <v>3827</v>
      </c>
      <c r="N19" s="47">
        <f t="shared" si="10"/>
        <v>3.9977993764900056E-3</v>
      </c>
      <c r="O19" s="48">
        <f t="shared" si="0"/>
        <v>4.7936915459380156E-2</v>
      </c>
      <c r="P19" s="48">
        <f t="shared" si="1"/>
        <v>0.5357784705666605</v>
      </c>
      <c r="Q19" s="48">
        <f t="shared" si="2"/>
        <v>0.13574179350816065</v>
      </c>
      <c r="R19" s="49">
        <f t="shared" si="3"/>
        <v>4.0711534934898222E-2</v>
      </c>
      <c r="S19" s="47">
        <f t="shared" si="4"/>
        <v>0.23583348615441041</v>
      </c>
      <c r="T19" s="50">
        <f t="shared" si="5"/>
        <v>8.3990463964790027E-3</v>
      </c>
      <c r="U19" s="50">
        <f t="shared" si="6"/>
        <v>5.9270126535851828E-2</v>
      </c>
      <c r="V19" s="50">
        <f t="shared" si="7"/>
        <v>2.7801210342930496E-2</v>
      </c>
      <c r="W19" s="51">
        <f t="shared" si="8"/>
        <v>0.1403631028791491</v>
      </c>
    </row>
    <row r="20" spans="1:23" s="65" customFormat="1" x14ac:dyDescent="0.2">
      <c r="A20" s="52" t="s">
        <v>55</v>
      </c>
      <c r="B20" s="53" t="s">
        <v>56</v>
      </c>
      <c r="C20" s="54">
        <f t="shared" si="9"/>
        <v>2706</v>
      </c>
      <c r="D20" s="55">
        <v>20</v>
      </c>
      <c r="E20" s="56">
        <v>112</v>
      </c>
      <c r="F20" s="56">
        <v>2037</v>
      </c>
      <c r="G20" s="56">
        <v>282</v>
      </c>
      <c r="H20" s="57">
        <v>5</v>
      </c>
      <c r="I20" s="55">
        <v>250</v>
      </c>
      <c r="J20" s="58">
        <v>3</v>
      </c>
      <c r="K20" s="58"/>
      <c r="L20" s="58">
        <v>183</v>
      </c>
      <c r="M20" s="59">
        <v>64</v>
      </c>
      <c r="N20" s="60">
        <f t="shared" si="10"/>
        <v>7.3909830007390983E-3</v>
      </c>
      <c r="O20" s="61">
        <f t="shared" si="0"/>
        <v>4.138950480413895E-2</v>
      </c>
      <c r="P20" s="61">
        <f t="shared" si="1"/>
        <v>0.75277161862527719</v>
      </c>
      <c r="Q20" s="61">
        <f t="shared" si="2"/>
        <v>0.10421286031042129</v>
      </c>
      <c r="R20" s="62">
        <f t="shared" si="3"/>
        <v>1.8477457501847746E-3</v>
      </c>
      <c r="S20" s="60">
        <f t="shared" si="4"/>
        <v>9.2387287509238733E-2</v>
      </c>
      <c r="T20" s="63">
        <f t="shared" si="5"/>
        <v>1.1086474501108647E-3</v>
      </c>
      <c r="U20" s="63">
        <f t="shared" si="6"/>
        <v>0</v>
      </c>
      <c r="V20" s="63">
        <f t="shared" si="7"/>
        <v>6.7627494456762749E-2</v>
      </c>
      <c r="W20" s="64">
        <f t="shared" si="8"/>
        <v>2.3651145602365115E-2</v>
      </c>
    </row>
    <row r="21" spans="1:23" s="65" customFormat="1" x14ac:dyDescent="0.2">
      <c r="A21" s="52" t="s">
        <v>57</v>
      </c>
      <c r="B21" s="53" t="s">
        <v>58</v>
      </c>
      <c r="C21" s="54">
        <f t="shared" si="9"/>
        <v>3289</v>
      </c>
      <c r="D21" s="55">
        <v>21</v>
      </c>
      <c r="E21" s="56">
        <v>537</v>
      </c>
      <c r="F21" s="56">
        <v>1602</v>
      </c>
      <c r="G21" s="56">
        <v>759</v>
      </c>
      <c r="H21" s="57">
        <v>3</v>
      </c>
      <c r="I21" s="55">
        <v>367</v>
      </c>
      <c r="J21" s="58">
        <v>41</v>
      </c>
      <c r="K21" s="58"/>
      <c r="L21" s="58">
        <v>122</v>
      </c>
      <c r="M21" s="59">
        <v>204</v>
      </c>
      <c r="N21" s="60">
        <f t="shared" si="10"/>
        <v>6.384919428397689E-3</v>
      </c>
      <c r="O21" s="61">
        <f t="shared" si="0"/>
        <v>0.16327151109759805</v>
      </c>
      <c r="P21" s="61">
        <f t="shared" si="1"/>
        <v>0.48707813925205229</v>
      </c>
      <c r="Q21" s="61">
        <f t="shared" si="2"/>
        <v>0.23076923076923078</v>
      </c>
      <c r="R21" s="62">
        <f t="shared" si="3"/>
        <v>9.1213134691395562E-4</v>
      </c>
      <c r="S21" s="60">
        <f t="shared" si="4"/>
        <v>0.11158406810580723</v>
      </c>
      <c r="T21" s="63">
        <f t="shared" si="5"/>
        <v>1.2465795074490726E-2</v>
      </c>
      <c r="U21" s="63">
        <f t="shared" si="6"/>
        <v>0</v>
      </c>
      <c r="V21" s="63">
        <f t="shared" si="7"/>
        <v>3.7093341441167528E-2</v>
      </c>
      <c r="W21" s="64">
        <f t="shared" si="8"/>
        <v>6.2024931590148984E-2</v>
      </c>
    </row>
    <row r="22" spans="1:23" s="65" customFormat="1" x14ac:dyDescent="0.2">
      <c r="A22" s="52" t="s">
        <v>59</v>
      </c>
      <c r="B22" s="53" t="s">
        <v>60</v>
      </c>
      <c r="C22" s="54">
        <f t="shared" si="9"/>
        <v>2270</v>
      </c>
      <c r="D22" s="55">
        <v>8</v>
      </c>
      <c r="E22" s="56">
        <v>128</v>
      </c>
      <c r="F22" s="56">
        <v>1578</v>
      </c>
      <c r="G22" s="56">
        <v>543</v>
      </c>
      <c r="H22" s="57">
        <v>6</v>
      </c>
      <c r="I22" s="55">
        <v>7</v>
      </c>
      <c r="J22" s="58"/>
      <c r="K22" s="58">
        <v>1</v>
      </c>
      <c r="L22" s="58">
        <v>1</v>
      </c>
      <c r="M22" s="59">
        <v>5</v>
      </c>
      <c r="N22" s="60">
        <f t="shared" si="10"/>
        <v>3.524229074889868E-3</v>
      </c>
      <c r="O22" s="61">
        <f t="shared" si="0"/>
        <v>5.6387665198237888E-2</v>
      </c>
      <c r="P22" s="61">
        <f t="shared" si="1"/>
        <v>0.69515418502202642</v>
      </c>
      <c r="Q22" s="61">
        <f t="shared" si="2"/>
        <v>0.23920704845814977</v>
      </c>
      <c r="R22" s="62">
        <f t="shared" si="3"/>
        <v>2.6431718061674008E-3</v>
      </c>
      <c r="S22" s="60">
        <f t="shared" si="4"/>
        <v>3.0837004405286344E-3</v>
      </c>
      <c r="T22" s="63">
        <f t="shared" si="5"/>
        <v>0</v>
      </c>
      <c r="U22" s="63">
        <f t="shared" si="6"/>
        <v>4.405286343612335E-4</v>
      </c>
      <c r="V22" s="63">
        <f t="shared" si="7"/>
        <v>4.405286343612335E-4</v>
      </c>
      <c r="W22" s="64">
        <f t="shared" si="8"/>
        <v>2.2026431718061676E-3</v>
      </c>
    </row>
    <row r="23" spans="1:23" s="65" customFormat="1" x14ac:dyDescent="0.2">
      <c r="A23" s="52" t="s">
        <v>61</v>
      </c>
      <c r="B23" s="53" t="s">
        <v>62</v>
      </c>
      <c r="C23" s="54">
        <f t="shared" si="9"/>
        <v>4780</v>
      </c>
      <c r="D23" s="55"/>
      <c r="E23" s="56"/>
      <c r="F23" s="56"/>
      <c r="G23" s="56"/>
      <c r="H23" s="57"/>
      <c r="I23" s="55">
        <v>4780</v>
      </c>
      <c r="J23" s="58">
        <v>4</v>
      </c>
      <c r="K23" s="58">
        <v>1305</v>
      </c>
      <c r="L23" s="58">
        <v>166</v>
      </c>
      <c r="M23" s="59">
        <v>3305</v>
      </c>
      <c r="N23" s="60">
        <f t="shared" si="10"/>
        <v>0</v>
      </c>
      <c r="O23" s="61">
        <f t="shared" si="0"/>
        <v>0</v>
      </c>
      <c r="P23" s="61">
        <f t="shared" si="1"/>
        <v>0</v>
      </c>
      <c r="Q23" s="61">
        <f t="shared" si="2"/>
        <v>0</v>
      </c>
      <c r="R23" s="62">
        <f t="shared" si="3"/>
        <v>0</v>
      </c>
      <c r="S23" s="60">
        <f t="shared" si="4"/>
        <v>1</v>
      </c>
      <c r="T23" s="63">
        <f t="shared" si="5"/>
        <v>8.3682008368200832E-4</v>
      </c>
      <c r="U23" s="63">
        <f t="shared" si="6"/>
        <v>0.27301255230125521</v>
      </c>
      <c r="V23" s="63">
        <f t="shared" si="7"/>
        <v>3.472803347280335E-2</v>
      </c>
      <c r="W23" s="64">
        <f t="shared" si="8"/>
        <v>0.69142259414225937</v>
      </c>
    </row>
    <row r="24" spans="1:23" s="65" customFormat="1" x14ac:dyDescent="0.2">
      <c r="A24" s="52" t="s">
        <v>63</v>
      </c>
      <c r="B24" s="53" t="s">
        <v>64</v>
      </c>
      <c r="C24" s="54">
        <f t="shared" si="9"/>
        <v>3993</v>
      </c>
      <c r="D24" s="55">
        <v>52</v>
      </c>
      <c r="E24" s="56">
        <v>84</v>
      </c>
      <c r="F24" s="56">
        <v>1780</v>
      </c>
      <c r="G24" s="56">
        <v>1157</v>
      </c>
      <c r="H24" s="57">
        <v>3</v>
      </c>
      <c r="I24" s="55">
        <v>917</v>
      </c>
      <c r="J24" s="58">
        <v>176</v>
      </c>
      <c r="K24" s="58">
        <v>307</v>
      </c>
      <c r="L24" s="58">
        <v>244</v>
      </c>
      <c r="M24" s="59">
        <v>190</v>
      </c>
      <c r="N24" s="60">
        <f t="shared" si="10"/>
        <v>1.3022789882294014E-2</v>
      </c>
      <c r="O24" s="61">
        <f t="shared" si="0"/>
        <v>2.1036814425244178E-2</v>
      </c>
      <c r="P24" s="61">
        <f t="shared" si="1"/>
        <v>0.44578011520160282</v>
      </c>
      <c r="Q24" s="61">
        <f t="shared" si="2"/>
        <v>0.2897570748810418</v>
      </c>
      <c r="R24" s="62">
        <f t="shared" si="3"/>
        <v>7.513148009015778E-4</v>
      </c>
      <c r="S24" s="60">
        <f t="shared" si="4"/>
        <v>0.2296518908089156</v>
      </c>
      <c r="T24" s="63">
        <f t="shared" si="5"/>
        <v>4.4077134986225897E-2</v>
      </c>
      <c r="U24" s="63">
        <f t="shared" si="6"/>
        <v>7.6884547958928129E-2</v>
      </c>
      <c r="V24" s="63">
        <f t="shared" si="7"/>
        <v>6.1106937139994988E-2</v>
      </c>
      <c r="W24" s="64">
        <f t="shared" si="8"/>
        <v>4.7583270723766592E-2</v>
      </c>
    </row>
    <row r="25" spans="1:23" s="65" customFormat="1" x14ac:dyDescent="0.2">
      <c r="A25" s="52" t="s">
        <v>65</v>
      </c>
      <c r="B25" s="53" t="s">
        <v>66</v>
      </c>
      <c r="C25" s="54">
        <f t="shared" si="9"/>
        <v>4623</v>
      </c>
      <c r="D25" s="55">
        <v>4</v>
      </c>
      <c r="E25" s="56">
        <v>380</v>
      </c>
      <c r="F25" s="56">
        <v>2198</v>
      </c>
      <c r="G25" s="56">
        <v>854</v>
      </c>
      <c r="H25" s="57">
        <v>1089</v>
      </c>
      <c r="I25" s="55">
        <v>98</v>
      </c>
      <c r="J25" s="58">
        <v>5</v>
      </c>
      <c r="K25" s="58">
        <v>1</v>
      </c>
      <c r="L25" s="58">
        <v>42</v>
      </c>
      <c r="M25" s="59">
        <v>50</v>
      </c>
      <c r="N25" s="60">
        <f t="shared" si="10"/>
        <v>8.6523902227990477E-4</v>
      </c>
      <c r="O25" s="61">
        <f t="shared" si="0"/>
        <v>8.2197707116590954E-2</v>
      </c>
      <c r="P25" s="61">
        <f t="shared" si="1"/>
        <v>0.47544884274280769</v>
      </c>
      <c r="Q25" s="61">
        <f t="shared" si="2"/>
        <v>0.18472853125675967</v>
      </c>
      <c r="R25" s="62">
        <f t="shared" si="3"/>
        <v>0.23556132381570408</v>
      </c>
      <c r="S25" s="60">
        <f t="shared" si="4"/>
        <v>2.119835604585767E-2</v>
      </c>
      <c r="T25" s="63">
        <f t="shared" si="5"/>
        <v>1.081548777849881E-3</v>
      </c>
      <c r="U25" s="63">
        <f t="shared" si="6"/>
        <v>2.1630975556997619E-4</v>
      </c>
      <c r="V25" s="63">
        <f t="shared" si="7"/>
        <v>9.0850097339390014E-3</v>
      </c>
      <c r="W25" s="64">
        <f t="shared" si="8"/>
        <v>1.0815487778498811E-2</v>
      </c>
    </row>
    <row r="26" spans="1:23" s="65" customFormat="1" ht="13.5" thickBot="1" x14ac:dyDescent="0.25">
      <c r="A26" s="66" t="s">
        <v>67</v>
      </c>
      <c r="B26" s="67" t="s">
        <v>68</v>
      </c>
      <c r="C26" s="68">
        <f t="shared" si="9"/>
        <v>5604</v>
      </c>
      <c r="D26" s="55">
        <v>4</v>
      </c>
      <c r="E26" s="56">
        <v>66</v>
      </c>
      <c r="F26" s="56">
        <v>5413</v>
      </c>
      <c r="G26" s="56">
        <v>106</v>
      </c>
      <c r="H26" s="57">
        <v>4</v>
      </c>
      <c r="I26" s="69">
        <v>11</v>
      </c>
      <c r="J26" s="58"/>
      <c r="K26" s="58">
        <v>2</v>
      </c>
      <c r="L26" s="58"/>
      <c r="M26" s="59">
        <v>9</v>
      </c>
      <c r="N26" s="70">
        <f t="shared" si="10"/>
        <v>7.1377587437544611E-4</v>
      </c>
      <c r="O26" s="71">
        <f t="shared" si="0"/>
        <v>1.1777301927194861E-2</v>
      </c>
      <c r="P26" s="71">
        <f t="shared" si="1"/>
        <v>0.96591720199857245</v>
      </c>
      <c r="Q26" s="71">
        <f t="shared" si="2"/>
        <v>1.8915060670949321E-2</v>
      </c>
      <c r="R26" s="72">
        <f t="shared" si="3"/>
        <v>7.1377587437544611E-4</v>
      </c>
      <c r="S26" s="70">
        <f t="shared" si="4"/>
        <v>1.9628836545324767E-3</v>
      </c>
      <c r="T26" s="73">
        <f t="shared" si="5"/>
        <v>0</v>
      </c>
      <c r="U26" s="73">
        <f t="shared" si="6"/>
        <v>3.5688793718772306E-4</v>
      </c>
      <c r="V26" s="73">
        <f t="shared" si="7"/>
        <v>0</v>
      </c>
      <c r="W26" s="74">
        <f t="shared" si="8"/>
        <v>1.6059957173447537E-3</v>
      </c>
    </row>
    <row r="27" spans="1:23" s="65" customFormat="1" x14ac:dyDescent="0.2">
      <c r="A27" s="39" t="s">
        <v>69</v>
      </c>
      <c r="B27" s="40"/>
      <c r="C27" s="41">
        <f t="shared" si="9"/>
        <v>7253</v>
      </c>
      <c r="D27" s="42"/>
      <c r="E27" s="43"/>
      <c r="F27" s="43">
        <v>2195</v>
      </c>
      <c r="G27" s="43">
        <v>1451</v>
      </c>
      <c r="H27" s="44"/>
      <c r="I27" s="42">
        <v>3607</v>
      </c>
      <c r="J27" s="45">
        <v>38</v>
      </c>
      <c r="K27" s="45"/>
      <c r="L27" s="45">
        <v>3566</v>
      </c>
      <c r="M27" s="46">
        <v>3</v>
      </c>
      <c r="N27" s="47">
        <f t="shared" si="10"/>
        <v>0</v>
      </c>
      <c r="O27" s="48">
        <f t="shared" si="0"/>
        <v>0</v>
      </c>
      <c r="P27" s="48">
        <f t="shared" si="1"/>
        <v>0.30263339307872605</v>
      </c>
      <c r="Q27" s="48">
        <f t="shared" si="2"/>
        <v>0.20005514959327175</v>
      </c>
      <c r="R27" s="49">
        <f t="shared" si="3"/>
        <v>0</v>
      </c>
      <c r="S27" s="47">
        <f t="shared" si="4"/>
        <v>0.49731145732800219</v>
      </c>
      <c r="T27" s="50">
        <f t="shared" si="5"/>
        <v>5.2392113608162143E-3</v>
      </c>
      <c r="U27" s="50">
        <f t="shared" si="6"/>
        <v>0</v>
      </c>
      <c r="V27" s="50">
        <f t="shared" si="7"/>
        <v>0.49165862401764787</v>
      </c>
      <c r="W27" s="51">
        <f t="shared" si="8"/>
        <v>4.1362194953812215E-4</v>
      </c>
    </row>
    <row r="28" spans="1:23" s="65" customFormat="1" ht="13.5" thickBot="1" x14ac:dyDescent="0.25">
      <c r="A28" s="66" t="s">
        <v>70</v>
      </c>
      <c r="B28" s="67" t="s">
        <v>71</v>
      </c>
      <c r="C28" s="68">
        <f t="shared" si="9"/>
        <v>7253</v>
      </c>
      <c r="D28" s="55"/>
      <c r="E28" s="56"/>
      <c r="F28" s="56">
        <v>2195</v>
      </c>
      <c r="G28" s="56">
        <v>1451</v>
      </c>
      <c r="H28" s="57"/>
      <c r="I28" s="69">
        <v>3607</v>
      </c>
      <c r="J28" s="58">
        <v>38</v>
      </c>
      <c r="K28" s="58"/>
      <c r="L28" s="58">
        <v>3566</v>
      </c>
      <c r="M28" s="59">
        <v>3</v>
      </c>
      <c r="N28" s="70">
        <f t="shared" si="10"/>
        <v>0</v>
      </c>
      <c r="O28" s="71">
        <f t="shared" si="0"/>
        <v>0</v>
      </c>
      <c r="P28" s="71">
        <f t="shared" si="1"/>
        <v>0.30263339307872605</v>
      </c>
      <c r="Q28" s="71">
        <f t="shared" si="2"/>
        <v>0.20005514959327175</v>
      </c>
      <c r="R28" s="72">
        <f t="shared" si="3"/>
        <v>0</v>
      </c>
      <c r="S28" s="70">
        <f t="shared" si="4"/>
        <v>0.49731145732800219</v>
      </c>
      <c r="T28" s="73">
        <f t="shared" si="5"/>
        <v>5.2392113608162143E-3</v>
      </c>
      <c r="U28" s="73">
        <f t="shared" si="6"/>
        <v>0</v>
      </c>
      <c r="V28" s="73">
        <f t="shared" si="7"/>
        <v>0.49165862401764787</v>
      </c>
      <c r="W28" s="74">
        <f t="shared" si="8"/>
        <v>4.1362194953812215E-4</v>
      </c>
    </row>
    <row r="29" spans="1:23" s="65" customFormat="1" x14ac:dyDescent="0.2">
      <c r="A29" s="39" t="s">
        <v>72</v>
      </c>
      <c r="B29" s="40"/>
      <c r="C29" s="41">
        <f t="shared" si="9"/>
        <v>3543</v>
      </c>
      <c r="D29" s="42"/>
      <c r="E29" s="43">
        <v>1</v>
      </c>
      <c r="F29" s="43">
        <v>471</v>
      </c>
      <c r="G29" s="43">
        <v>1164</v>
      </c>
      <c r="H29" s="44">
        <v>23</v>
      </c>
      <c r="I29" s="42">
        <v>1884</v>
      </c>
      <c r="J29" s="45"/>
      <c r="K29" s="45"/>
      <c r="L29" s="45">
        <v>1580</v>
      </c>
      <c r="M29" s="46">
        <v>304</v>
      </c>
      <c r="N29" s="47">
        <f t="shared" si="10"/>
        <v>0</v>
      </c>
      <c r="O29" s="48">
        <f t="shared" si="0"/>
        <v>2.8224668360146769E-4</v>
      </c>
      <c r="P29" s="48">
        <f t="shared" si="1"/>
        <v>0.13293818797629128</v>
      </c>
      <c r="Q29" s="48">
        <f t="shared" si="2"/>
        <v>0.3285351397121084</v>
      </c>
      <c r="R29" s="49">
        <f t="shared" si="3"/>
        <v>6.4916737228337563E-3</v>
      </c>
      <c r="S29" s="47">
        <f t="shared" si="4"/>
        <v>0.53175275190516513</v>
      </c>
      <c r="T29" s="50">
        <f t="shared" si="5"/>
        <v>0</v>
      </c>
      <c r="U29" s="50">
        <f t="shared" si="6"/>
        <v>0</v>
      </c>
      <c r="V29" s="50">
        <f t="shared" si="7"/>
        <v>0.44594976009031895</v>
      </c>
      <c r="W29" s="51">
        <f t="shared" si="8"/>
        <v>8.5802991814846172E-2</v>
      </c>
    </row>
    <row r="30" spans="1:23" s="65" customFormat="1" ht="13.5" thickBot="1" x14ac:dyDescent="0.25">
      <c r="A30" s="66" t="s">
        <v>73</v>
      </c>
      <c r="B30" s="67" t="s">
        <v>74</v>
      </c>
      <c r="C30" s="68">
        <f t="shared" si="9"/>
        <v>3543</v>
      </c>
      <c r="D30" s="55"/>
      <c r="E30" s="56">
        <v>1</v>
      </c>
      <c r="F30" s="56">
        <v>471</v>
      </c>
      <c r="G30" s="56">
        <v>1164</v>
      </c>
      <c r="H30" s="57">
        <v>23</v>
      </c>
      <c r="I30" s="69">
        <v>1884</v>
      </c>
      <c r="J30" s="58"/>
      <c r="K30" s="58"/>
      <c r="L30" s="58">
        <v>1580</v>
      </c>
      <c r="M30" s="59">
        <v>304</v>
      </c>
      <c r="N30" s="70">
        <f t="shared" si="10"/>
        <v>0</v>
      </c>
      <c r="O30" s="71">
        <f t="shared" si="0"/>
        <v>2.8224668360146769E-4</v>
      </c>
      <c r="P30" s="71">
        <f t="shared" si="1"/>
        <v>0.13293818797629128</v>
      </c>
      <c r="Q30" s="71">
        <f t="shared" si="2"/>
        <v>0.3285351397121084</v>
      </c>
      <c r="R30" s="72">
        <f t="shared" si="3"/>
        <v>6.4916737228337563E-3</v>
      </c>
      <c r="S30" s="70">
        <f t="shared" si="4"/>
        <v>0.53175275190516513</v>
      </c>
      <c r="T30" s="73">
        <f t="shared" si="5"/>
        <v>0</v>
      </c>
      <c r="U30" s="73">
        <f t="shared" si="6"/>
        <v>0</v>
      </c>
      <c r="V30" s="73">
        <f t="shared" si="7"/>
        <v>0.44594976009031895</v>
      </c>
      <c r="W30" s="74">
        <f t="shared" si="8"/>
        <v>8.5802991814846172E-2</v>
      </c>
    </row>
    <row r="31" spans="1:23" s="65" customFormat="1" x14ac:dyDescent="0.2"/>
    <row r="32" spans="1:23" s="65" customFormat="1" x14ac:dyDescent="0.2">
      <c r="A32" s="65" t="s">
        <v>75</v>
      </c>
    </row>
    <row r="33" spans="1:23" s="65" customFormat="1" x14ac:dyDescent="0.2"/>
    <row r="34" spans="1:23" s="65" customFormat="1" x14ac:dyDescent="0.2">
      <c r="A34" s="94" t="s">
        <v>76</v>
      </c>
      <c r="B34" s="94"/>
      <c r="C34" s="94"/>
      <c r="D34" s="94"/>
      <c r="E34" s="94"/>
      <c r="F34" s="94"/>
      <c r="G34" s="94"/>
      <c r="H34" s="94"/>
      <c r="I34" s="94"/>
      <c r="J34" s="94"/>
      <c r="K34" s="94"/>
      <c r="L34" s="94"/>
      <c r="M34" s="94"/>
      <c r="N34" s="94"/>
      <c r="O34" s="94"/>
      <c r="P34" s="94"/>
      <c r="Q34" s="94"/>
      <c r="R34" s="94"/>
      <c r="S34" s="94"/>
      <c r="T34" s="94"/>
      <c r="U34" s="94"/>
      <c r="V34" s="94"/>
      <c r="W34" s="94"/>
    </row>
    <row r="35" spans="1:23" s="65" customFormat="1" x14ac:dyDescent="0.2">
      <c r="A35" s="76" t="s">
        <v>77</v>
      </c>
      <c r="B35" s="75"/>
      <c r="C35" s="75"/>
      <c r="D35" s="75"/>
      <c r="E35" s="75"/>
      <c r="F35" s="75"/>
      <c r="G35" s="75"/>
      <c r="H35" s="75"/>
      <c r="I35" s="75"/>
      <c r="J35" s="75"/>
      <c r="K35" s="75"/>
      <c r="L35" s="75"/>
      <c r="M35" s="75"/>
      <c r="N35" s="75"/>
      <c r="O35" s="75"/>
      <c r="P35" s="75"/>
      <c r="Q35" s="75"/>
      <c r="R35" s="75"/>
      <c r="S35" s="75"/>
      <c r="T35" s="75"/>
      <c r="U35" s="75"/>
      <c r="V35" s="75"/>
      <c r="W35" s="75"/>
    </row>
    <row r="36" spans="1:23" s="79" customFormat="1" ht="90" x14ac:dyDescent="0.2">
      <c r="A36" s="77" t="s">
        <v>78</v>
      </c>
      <c r="B36" s="78" t="s">
        <v>79</v>
      </c>
    </row>
    <row r="37" spans="1:23" s="65" customFormat="1" x14ac:dyDescent="0.2">
      <c r="A37" s="80" t="s">
        <v>80</v>
      </c>
      <c r="B37" s="81">
        <v>0</v>
      </c>
    </row>
    <row r="38" spans="1:23" s="65" customFormat="1" x14ac:dyDescent="0.2">
      <c r="A38" s="80" t="s">
        <v>81</v>
      </c>
      <c r="B38" s="81" t="s">
        <v>82</v>
      </c>
    </row>
    <row r="39" spans="1:23" s="65" customFormat="1" x14ac:dyDescent="0.2">
      <c r="A39" s="80" t="s">
        <v>83</v>
      </c>
      <c r="B39" s="81" t="s">
        <v>84</v>
      </c>
    </row>
    <row r="40" spans="1:23" s="65" customFormat="1" x14ac:dyDescent="0.2">
      <c r="A40" s="80" t="s">
        <v>85</v>
      </c>
      <c r="B40" s="81" t="s">
        <v>86</v>
      </c>
    </row>
    <row r="41" spans="1:23" s="84" customFormat="1" ht="25.5" x14ac:dyDescent="0.2">
      <c r="A41" s="82" t="s">
        <v>87</v>
      </c>
      <c r="B41" s="83" t="s">
        <v>88</v>
      </c>
    </row>
    <row r="42" spans="1:23" s="65" customFormat="1" x14ac:dyDescent="0.2"/>
    <row r="43" spans="1:23" s="65" customFormat="1" x14ac:dyDescent="0.2">
      <c r="A43" s="65" t="s">
        <v>89</v>
      </c>
    </row>
    <row r="44" spans="1:23" s="65" customFormat="1" x14ac:dyDescent="0.2">
      <c r="A44" s="65" t="s">
        <v>119</v>
      </c>
    </row>
  </sheetData>
  <mergeCells count="9">
    <mergeCell ref="A34:W34"/>
    <mergeCell ref="A1:W1"/>
    <mergeCell ref="A3:A4"/>
    <mergeCell ref="B3:B4"/>
    <mergeCell ref="C3:C4"/>
    <mergeCell ref="D3:H3"/>
    <mergeCell ref="I3:M3"/>
    <mergeCell ref="S3:W3"/>
    <mergeCell ref="N3:R3"/>
  </mergeCells>
  <pageMargins left="0.31496062992125984" right="0.31496062992125984" top="0.35433070866141736" bottom="0.35433070866141736"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2B2E-7373-4CD3-AFA5-FEC2E524080F}">
  <sheetPr>
    <tabColor theme="0" tint="-0.249977111117893"/>
  </sheetPr>
  <dimension ref="A1:D17"/>
  <sheetViews>
    <sheetView zoomScale="145" zoomScaleNormal="145" workbookViewId="0">
      <pane ySplit="1" topLeftCell="A16" activePane="bottomLeft" state="frozen"/>
      <selection activeCell="I38" sqref="I38"/>
      <selection pane="bottomLeft" activeCell="I38" sqref="I38"/>
    </sheetView>
  </sheetViews>
  <sheetFormatPr defaultColWidth="9.109375" defaultRowHeight="12.75" x14ac:dyDescent="0.2"/>
  <cols>
    <col min="1" max="1" width="48.6640625" style="1" customWidth="1"/>
    <col min="2" max="2" width="47.88671875" style="1" customWidth="1"/>
    <col min="3" max="16384" width="9.109375" style="1"/>
  </cols>
  <sheetData>
    <row r="1" spans="1:4" ht="30" x14ac:dyDescent="0.2">
      <c r="A1" s="85" t="s">
        <v>90</v>
      </c>
      <c r="B1" s="86" t="s">
        <v>1</v>
      </c>
      <c r="C1" s="2" t="s">
        <v>0</v>
      </c>
      <c r="D1" s="2"/>
    </row>
    <row r="2" spans="1:4" x14ac:dyDescent="0.2">
      <c r="A2" s="80" t="s">
        <v>91</v>
      </c>
      <c r="B2" s="80" t="s">
        <v>92</v>
      </c>
    </row>
    <row r="3" spans="1:4" x14ac:dyDescent="0.2">
      <c r="A3" s="87" t="s">
        <v>93</v>
      </c>
      <c r="B3" s="88"/>
    </row>
    <row r="4" spans="1:4" x14ac:dyDescent="0.2">
      <c r="A4" s="89" t="s">
        <v>94</v>
      </c>
      <c r="B4" s="88" t="s">
        <v>95</v>
      </c>
    </row>
    <row r="5" spans="1:4" x14ac:dyDescent="0.2">
      <c r="A5" s="89" t="s">
        <v>96</v>
      </c>
      <c r="B5" s="88" t="s">
        <v>97</v>
      </c>
    </row>
    <row r="6" spans="1:4" ht="25.5" x14ac:dyDescent="0.2">
      <c r="A6" s="87" t="s">
        <v>98</v>
      </c>
      <c r="B6" s="88" t="s">
        <v>99</v>
      </c>
    </row>
    <row r="7" spans="1:4" x14ac:dyDescent="0.2">
      <c r="A7" s="87" t="s">
        <v>100</v>
      </c>
      <c r="B7" s="88" t="s">
        <v>101</v>
      </c>
    </row>
    <row r="8" spans="1:4" x14ac:dyDescent="0.2">
      <c r="A8" s="87" t="s">
        <v>102</v>
      </c>
      <c r="B8" s="88" t="s">
        <v>103</v>
      </c>
    </row>
    <row r="9" spans="1:4" x14ac:dyDescent="0.2">
      <c r="A9" s="90" t="s">
        <v>104</v>
      </c>
      <c r="B9" s="88"/>
    </row>
    <row r="10" spans="1:4" x14ac:dyDescent="0.2">
      <c r="A10" s="87" t="s">
        <v>105</v>
      </c>
      <c r="B10" s="88"/>
    </row>
    <row r="11" spans="1:4" x14ac:dyDescent="0.2">
      <c r="A11" s="87" t="s">
        <v>106</v>
      </c>
      <c r="B11" s="88" t="s">
        <v>107</v>
      </c>
    </row>
    <row r="12" spans="1:4" x14ac:dyDescent="0.2">
      <c r="A12" s="91" t="s">
        <v>108</v>
      </c>
      <c r="B12" s="91"/>
    </row>
    <row r="13" spans="1:4" ht="37.5" customHeight="1" x14ac:dyDescent="0.2">
      <c r="A13" s="92" t="s">
        <v>109</v>
      </c>
      <c r="B13" s="93" t="s">
        <v>110</v>
      </c>
    </row>
    <row r="14" spans="1:4" ht="293.25" x14ac:dyDescent="0.2">
      <c r="A14" s="92" t="s">
        <v>111</v>
      </c>
      <c r="B14" s="93" t="s">
        <v>112</v>
      </c>
    </row>
    <row r="15" spans="1:4" x14ac:dyDescent="0.2">
      <c r="A15" s="92" t="s">
        <v>113</v>
      </c>
      <c r="B15" s="93" t="s">
        <v>114</v>
      </c>
    </row>
    <row r="16" spans="1:4" ht="306" x14ac:dyDescent="0.2">
      <c r="A16" s="92" t="s">
        <v>115</v>
      </c>
      <c r="B16" s="93" t="s">
        <v>116</v>
      </c>
    </row>
    <row r="17" spans="1:2" x14ac:dyDescent="0.2">
      <c r="A17" s="92" t="s">
        <v>117</v>
      </c>
      <c r="B17" s="93" t="s">
        <v>118</v>
      </c>
    </row>
  </sheetData>
  <hyperlinks>
    <hyperlink ref="C1:D1" location="Saturs!A1" display="Saturs!A1" xr:uid="{BEC0F964-030E-4E77-8062-11BA29F009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10_STAC_triāža</vt:lpstr>
      <vt:lpstr>10_Metadati_STAC_triāža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 Širova</dc:creator>
  <cp:lastModifiedBy>Aija Ratke</cp:lastModifiedBy>
  <dcterms:created xsi:type="dcterms:W3CDTF">2023-08-01T15:12:53Z</dcterms:created>
  <dcterms:modified xsi:type="dcterms:W3CDTF">2024-04-26T10:25:21Z</dcterms:modified>
</cp:coreProperties>
</file>