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AFC0B348-8612-4671-A67D-4DB274805E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_2022_12M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C53" i="1"/>
  <c r="D9" i="1"/>
  <c r="D53" i="1"/>
  <c r="D40" i="1"/>
  <c r="C40" i="1"/>
  <c r="D34" i="1"/>
  <c r="C34" i="1"/>
  <c r="C9" i="1"/>
  <c r="E53" i="1" l="1"/>
  <c r="E52" i="1"/>
  <c r="E51" i="1"/>
  <c r="E49" i="1"/>
  <c r="E48" i="1"/>
  <c r="E47" i="1"/>
  <c r="E46" i="1"/>
  <c r="E45" i="1"/>
  <c r="D44" i="1"/>
  <c r="C44" i="1"/>
  <c r="E41" i="1"/>
  <c r="E42" i="1"/>
  <c r="E43" i="1"/>
  <c r="E57" i="1"/>
  <c r="E54" i="1"/>
  <c r="E39" i="1"/>
  <c r="E38" i="1"/>
  <c r="E37" i="1"/>
  <c r="E36" i="1"/>
  <c r="E35" i="1"/>
  <c r="E33" i="1"/>
  <c r="E50" i="1"/>
  <c r="E31" i="1"/>
  <c r="E32" i="1"/>
  <c r="E30" i="1"/>
  <c r="D29" i="1"/>
  <c r="C29" i="1"/>
  <c r="E28" i="1"/>
  <c r="E27" i="1"/>
  <c r="E26" i="1"/>
  <c r="E25" i="1"/>
  <c r="E24" i="1"/>
  <c r="E23" i="1"/>
  <c r="E22" i="1"/>
  <c r="D21" i="1"/>
  <c r="C21" i="1"/>
  <c r="E20" i="1"/>
  <c r="E19" i="1"/>
  <c r="E18" i="1"/>
  <c r="E17" i="1"/>
  <c r="E16" i="1"/>
  <c r="E15" i="1"/>
  <c r="E14" i="1"/>
  <c r="D13" i="1"/>
  <c r="C13" i="1"/>
  <c r="E12" i="1"/>
  <c r="E11" i="1"/>
  <c r="E10" i="1"/>
  <c r="D8" i="1" l="1"/>
  <c r="C8" i="1"/>
  <c r="E40" i="1"/>
  <c r="E34" i="1"/>
  <c r="E29" i="1"/>
  <c r="E13" i="1"/>
  <c r="E44" i="1"/>
  <c r="E21" i="1"/>
  <c r="E9" i="1"/>
  <c r="E8" i="1" l="1"/>
</calcChain>
</file>

<file path=xl/sharedStrings.xml><?xml version="1.0" encoding="utf-8"?>
<sst xmlns="http://schemas.openxmlformats.org/spreadsheetml/2006/main" count="141" uniqueCount="138">
  <si>
    <t>Pamatojums datu apkopošanai-28.08.2018.Ministru kabineta noteikumi nr. 555 "Veselības aprūpes pakalpojumu organizēšanas un samaksas  kārtība"</t>
  </si>
  <si>
    <t>Pārskats par hospitalizāciju skaitu un vidējo ārstēšanas ilgumu</t>
  </si>
  <si>
    <t>Ārstniecības iestāde</t>
  </si>
  <si>
    <t>AI kods</t>
  </si>
  <si>
    <t>Kopējais hospitalizēto pacientu skaits</t>
  </si>
  <si>
    <t>Gultudienu skaits</t>
  </si>
  <si>
    <t>Vidējais ārtēšanas ilgums</t>
  </si>
  <si>
    <t>5=4/5</t>
  </si>
  <si>
    <t>Kopā/ Vidēji</t>
  </si>
  <si>
    <t>V līmeņa ārstniecības iestādes kopā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</si>
  <si>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</si>
  <si>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</si>
  <si>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</si>
  <si>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</si>
  <si>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</si>
  <si>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</si>
  <si>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 kopā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</si>
  <si>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</si>
  <si>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</si>
  <si>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</si>
  <si>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</si>
  <si>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</si>
  <si>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</si>
  <si>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</si>
  <si>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</si>
  <si>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</si>
  <si>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</si>
  <si>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</si>
  <si>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</si>
  <si>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</si>
  <si>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</si>
  <si>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</si>
  <si>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</si>
  <si>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</si>
  <si>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</si>
  <si>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</si>
  <si>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</si>
  <si>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</si>
  <si>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</si>
  <si>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</si>
  <si>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</si>
  <si>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</si>
  <si>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</si>
  <si>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</si>
  <si>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</si>
  <si>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</si>
  <si>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</si>
  <si>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</si>
  <si>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</si>
  <si>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</si>
  <si>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</si>
  <si>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</si>
  <si>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</si>
  <si>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</si>
  <si>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</si>
  <si>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</si>
  <si>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</si>
  <si>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</si>
  <si>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</si>
  <si>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</si>
  <si>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</si>
  <si>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</si>
  <si>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</si>
  <si>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</si>
  <si>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</si>
  <si>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</si>
  <si>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</si>
  <si>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</si>
  <si>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</si>
  <si>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</si>
  <si>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</si>
  <si>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</si>
  <si>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</si>
  <si>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</si>
  <si>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</si>
  <si>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</si>
  <si>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</si>
  <si>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</si>
  <si>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</si>
  <si>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</si>
  <si>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</si>
  <si>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</si>
  <si>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</si>
  <si>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</si>
  <si>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</si>
  <si>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</si>
  <si>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</si>
  <si>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</si>
  <si>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</si>
  <si>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</si>
  <si>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</si>
  <si>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</si>
  <si>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</si>
  <si>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</si>
  <si>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Nosaukums</t>
  </si>
  <si>
    <t>Vidējais ārstēšanas ilgums stacionārā</t>
  </si>
  <si>
    <t>Definīcija</t>
  </si>
  <si>
    <t xml:space="preserve">Vienas hospitalizācijas vidējais gultu dienu skaits 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</si>
  <si>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</si>
  <si>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</si>
  <si>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</si>
  <si>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Datu avots</t>
  </si>
  <si>
    <t> -Nacionālā veselības dienesta Stacionāro pakalpojumu datu bāze</t>
  </si>
  <si>
    <t>Aprēķins</t>
  </si>
  <si>
    <t>Valsts apmaksājamo gultas dienu skaits / Hospitalizāciju skaits</t>
  </si>
  <si>
    <t>Skaitītājs</t>
  </si>
  <si>
    <t>Valsts apmaksājamo gultas dienu skaits</t>
  </si>
  <si>
    <t>Saucējs</t>
  </si>
  <si>
    <t>Hospitalizāciju skaits</t>
  </si>
  <si>
    <t>Iekļaušanas kritēriji</t>
  </si>
  <si>
    <t>- Visas hospitalizācijas;</t>
  </si>
  <si>
    <t>- Jāsavelk fiktīvās izrakstīšanas (kustība 39) attiecīga perioda ietvaros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</si>
  <si>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</si>
  <si>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</si>
  <si>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</si>
  <si>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</si>
  <si>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</si>
  <si>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</si>
  <si>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</si>
  <si>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>Visi hospitalizētie pacienti</t>
  </si>
  <si>
    <t xml:space="preserve">Rādītāja monitorēšanas biežums 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</si>
  <si>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</si>
  <si>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</si>
  <si>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</si>
  <si>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</si>
  <si>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</si>
  <si>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</si>
  <si>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</si>
  <si>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</si>
  <si>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</si>
  <si>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Pārējas slimnīcas</t>
  </si>
  <si>
    <t>130064003</t>
  </si>
  <si>
    <t>SANARE-KRC JAUNĶEMERI</t>
  </si>
  <si>
    <t>Larvijas Jūras medicīnas centrs</t>
  </si>
  <si>
    <t>010040307</t>
  </si>
  <si>
    <t>(veiktais darbs)</t>
  </si>
  <si>
    <r>
      <t xml:space="preserve">Pārskata periods: </t>
    </r>
    <r>
      <rPr>
        <b/>
        <sz val="11"/>
        <rFont val="Times New Roman"/>
        <family val="1"/>
      </rPr>
      <t>2022. gads</t>
    </r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</si>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</sst>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-* #,##0_-;\-* #,##0_-;_-* &quot;-&quot;??_-;_-@_-"/>
    <numFmt numFmtId="166" formatCode="#,##0.0_ ;\-#,##0.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9"/>
      <color indexed="8"/>
      <name val="Times New Roman"/>
      <family val="1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9" fillId="0" borderId="0"/>
    <xf numFmtId="0" fontId="7" fillId="0" borderId="0"/>
  </cellStyleXfs>
  <cellXfs count="61">
    <xf numFmtId="0" fontId="0" fillId="0" borderId="0" xfId="0"/>
    <xf numFmtId="0" fontId="3" fillId="0" borderId="0" xfId="1" applyFont="1"/>
    <xf numFmtId="0" fontId="4" fillId="0" borderId="2" xfId="1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0" fontId="3" fillId="0" borderId="0" xfId="3" applyFont="1"/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3" fillId="0" borderId="0" xfId="2" applyFont="1"/>
    <xf numFmtId="0" fontId="5" fillId="2" borderId="12" xfId="2" applyFont="1" applyFill="1" applyBorder="1"/>
    <xf numFmtId="0" fontId="5" fillId="2" borderId="13" xfId="2" applyFont="1" applyFill="1" applyBorder="1"/>
    <xf numFmtId="165" fontId="5" fillId="2" borderId="14" xfId="6" applyNumberFormat="1" applyFont="1" applyFill="1" applyBorder="1" applyAlignment="1">
      <alignment horizontal="right"/>
    </xf>
    <xf numFmtId="166" fontId="5" fillId="2" borderId="13" xfId="6" applyNumberFormat="1" applyFont="1" applyFill="1" applyBorder="1" applyAlignment="1">
      <alignment horizontal="right"/>
    </xf>
    <xf numFmtId="0" fontId="5" fillId="0" borderId="0" xfId="2" applyFont="1"/>
    <xf numFmtId="0" fontId="5" fillId="3" borderId="6" xfId="2" applyFont="1" applyFill="1" applyBorder="1" applyAlignment="1">
      <alignment horizontal="left" indent="1"/>
    </xf>
    <xf numFmtId="0" fontId="5" fillId="3" borderId="7" xfId="2" applyFont="1" applyFill="1" applyBorder="1"/>
    <xf numFmtId="165" fontId="5" fillId="3" borderId="8" xfId="6" applyNumberFormat="1" applyFont="1" applyFill="1" applyBorder="1" applyAlignment="1">
      <alignment horizontal="right"/>
    </xf>
    <xf numFmtId="166" fontId="5" fillId="3" borderId="7" xfId="6" applyNumberFormat="1" applyFont="1" applyFill="1" applyBorder="1" applyAlignment="1"/>
    <xf numFmtId="0" fontId="3" fillId="0" borderId="15" xfId="2" applyFont="1" applyBorder="1" applyAlignment="1">
      <alignment horizontal="left" indent="2"/>
    </xf>
    <xf numFmtId="0" fontId="3" fillId="0" borderId="16" xfId="2" applyFont="1" applyBorder="1"/>
    <xf numFmtId="165" fontId="3" fillId="0" borderId="2" xfId="6" applyNumberFormat="1" applyFont="1" applyFill="1" applyBorder="1" applyAlignment="1">
      <alignment horizontal="left"/>
    </xf>
    <xf numFmtId="166" fontId="3" fillId="0" borderId="16" xfId="6" applyNumberFormat="1" applyFont="1" applyFill="1" applyBorder="1" applyAlignment="1"/>
    <xf numFmtId="0" fontId="3" fillId="0" borderId="9" xfId="2" applyFont="1" applyBorder="1" applyAlignment="1">
      <alignment horizontal="left" indent="2"/>
    </xf>
    <xf numFmtId="0" fontId="3" fillId="0" borderId="10" xfId="2" applyFont="1" applyBorder="1"/>
    <xf numFmtId="165" fontId="5" fillId="3" borderId="8" xfId="6" applyNumberFormat="1" applyFont="1" applyFill="1" applyBorder="1" applyAlignment="1">
      <alignment horizontal="left"/>
    </xf>
    <xf numFmtId="165" fontId="3" fillId="0" borderId="11" xfId="6" applyNumberFormat="1" applyFont="1" applyFill="1" applyBorder="1" applyAlignment="1">
      <alignment horizontal="left"/>
    </xf>
    <xf numFmtId="166" fontId="3" fillId="0" borderId="10" xfId="6" applyNumberFormat="1" applyFont="1" applyFill="1" applyBorder="1" applyAlignment="1"/>
    <xf numFmtId="0" fontId="8" fillId="0" borderId="0" xfId="0" applyFont="1" applyAlignment="1">
      <alignment horizontal="left"/>
    </xf>
    <xf numFmtId="0" fontId="10" fillId="0" borderId="17" xfId="7" applyFont="1" applyBorder="1" applyAlignment="1">
      <alignment vertical="center"/>
    </xf>
    <xf numFmtId="0" fontId="10" fillId="0" borderId="18" xfId="7" applyFont="1" applyBorder="1" applyAlignment="1">
      <alignment vertical="center"/>
    </xf>
    <xf numFmtId="0" fontId="1" fillId="0" borderId="0" xfId="7" applyFont="1"/>
    <xf numFmtId="0" fontId="11" fillId="0" borderId="19" xfId="7" applyFont="1" applyBorder="1" applyAlignment="1">
      <alignment vertical="center"/>
    </xf>
    <xf numFmtId="0" fontId="11" fillId="0" borderId="20" xfId="7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2" borderId="23" xfId="4" applyFont="1" applyFill="1" applyBorder="1" applyAlignment="1">
      <alignment horizontal="center" vertical="center" wrapText="1"/>
    </xf>
    <xf numFmtId="165" fontId="5" fillId="2" borderId="25" xfId="6" applyNumberFormat="1" applyFont="1" applyFill="1" applyBorder="1" applyAlignment="1">
      <alignment horizontal="right"/>
    </xf>
    <xf numFmtId="165" fontId="5" fillId="3" borderId="23" xfId="6" applyNumberFormat="1" applyFont="1" applyFill="1" applyBorder="1" applyAlignment="1">
      <alignment horizontal="right"/>
    </xf>
    <xf numFmtId="165" fontId="3" fillId="0" borderId="5" xfId="6" applyNumberFormat="1" applyFont="1" applyFill="1" applyBorder="1" applyAlignment="1">
      <alignment horizontal="left"/>
    </xf>
    <xf numFmtId="165" fontId="3" fillId="0" borderId="24" xfId="6" applyNumberFormat="1" applyFont="1" applyFill="1" applyBorder="1" applyAlignment="1">
      <alignment horizontal="left"/>
    </xf>
    <xf numFmtId="165" fontId="5" fillId="3" borderId="23" xfId="6" applyNumberFormat="1" applyFont="1" applyFill="1" applyBorder="1" applyAlignment="1">
      <alignment horizontal="left"/>
    </xf>
    <xf numFmtId="0" fontId="13" fillId="0" borderId="9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wrapText="1"/>
    </xf>
    <xf numFmtId="0" fontId="13" fillId="0" borderId="11" xfId="5" applyFont="1" applyBorder="1" applyAlignment="1">
      <alignment horizontal="center" vertical="center" wrapText="1"/>
    </xf>
    <xf numFmtId="0" fontId="4" fillId="0" borderId="0" xfId="2" applyFont="1"/>
    <xf numFmtId="0" fontId="14" fillId="0" borderId="0" xfId="8" applyFont="1"/>
    <xf numFmtId="0" fontId="3" fillId="0" borderId="26" xfId="2" applyFont="1" applyBorder="1" applyAlignment="1">
      <alignment horizontal="left" indent="2"/>
    </xf>
    <xf numFmtId="0" fontId="3" fillId="0" borderId="27" xfId="2" applyFont="1" applyBorder="1"/>
    <xf numFmtId="165" fontId="3" fillId="0" borderId="28" xfId="6" applyNumberFormat="1" applyFont="1" applyFill="1" applyBorder="1" applyAlignment="1">
      <alignment horizontal="left"/>
    </xf>
    <xf numFmtId="165" fontId="3" fillId="0" borderId="29" xfId="6" applyNumberFormat="1" applyFont="1" applyFill="1" applyBorder="1" applyAlignment="1">
      <alignment horizontal="left"/>
    </xf>
    <xf numFmtId="166" fontId="3" fillId="0" borderId="27" xfId="6" applyNumberFormat="1" applyFont="1" applyFill="1" applyBorder="1" applyAlignme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19" xfId="7" applyFont="1" applyBorder="1" applyAlignment="1">
      <alignment vertical="center"/>
    </xf>
    <xf numFmtId="0" fontId="11" fillId="0" borderId="21" xfId="7" applyFont="1" applyBorder="1" applyAlignment="1">
      <alignment vertical="center"/>
    </xf>
    <xf numFmtId="0" fontId="11" fillId="0" borderId="19" xfId="7" applyFont="1" applyBorder="1" applyAlignment="1">
      <alignment horizontal="left" vertical="center"/>
    </xf>
    <xf numFmtId="0" fontId="11" fillId="0" borderId="19" xfId="7" applyFont="1" applyBorder="1" applyAlignment="1">
      <alignment horizontal="center" vertical="center"/>
    </xf>
  </cellXfs>
  <cellStyles count="9">
    <cellStyle name="Comma 2" xfId="6" xr:uid="{00000000-0005-0000-0000-000000000000}"/>
    <cellStyle name="Comma_R0001_veiktais_darbs_2009_UZŅEMŠANAS_NODAĻA 2" xfId="4" xr:uid="{00000000-0005-0000-0000-000001000000}"/>
    <cellStyle name="Normal" xfId="0" builtinId="0"/>
    <cellStyle name="Normal 10" xfId="5" xr:uid="{00000000-0005-0000-0000-000003000000}"/>
    <cellStyle name="Normal 2" xfId="2" xr:uid="{00000000-0005-0000-0000-000004000000}"/>
    <cellStyle name="Normal 2 2" xfId="7" xr:uid="{00000000-0005-0000-0000-000005000000}"/>
    <cellStyle name="Normal 3" xfId="8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</cellStyles>
  <dxfs count="0"/>
  <tableStyles count="1" defaultTableStyle="TableStyleMedium2" defaultPivotStyle="PivotStyleLight16">
    <tableStyle name="Invisible" pivot="0" table="0" count="0" xr9:uid="{DE50C1E5-1062-4CD5-8A00-196E1E4E0F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2790825</xdr:colOff>
      <xdr:row>0</xdr:row>
      <xdr:rowOff>0</xdr:rowOff>
    </xdr:from>
    <xdr:to>
      <xdr:col>2</xdr:col>
      <xdr:colOff>292100</xdr:colOff>
      <xdr:row>1</xdr:row>
      <xdr:rowOff>67690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0"/>
          <a:ext cx="1444625" cy="83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zoomScaleNormal="100" workbookViewId="0">
      <selection activeCell="B3" sqref="B3:E3"/>
    </sheetView>
  </sheetViews>
  <sheetFormatPr defaultRowHeight="15" x14ac:dyDescent="0.25"/>
  <cols>
    <col min="1" max="1" width="45.140625" style="8" customWidth="1"/>
    <col min="2" max="2" width="11.28515625" style="8" bestFit="1" customWidth="1"/>
    <col min="3" max="3" width="15.7109375" style="8" customWidth="1"/>
    <col min="4" max="4" width="14.7109375" style="8" customWidth="1"/>
    <col min="5" max="5" width="15.5703125" style="8" customWidth="1"/>
    <col min="6" max="140" width="9.140625" style="8"/>
    <col min="141" max="141" width="41.28515625" style="8" customWidth="1"/>
    <col min="142" max="142" width="9.140625" style="8"/>
    <col min="143" max="143" width="15.7109375" style="8" customWidth="1"/>
    <col min="144" max="144" width="14.7109375" style="8" customWidth="1"/>
    <col min="145" max="145" width="20.140625" style="8" customWidth="1"/>
    <col min="146" max="396" width="9.140625" style="8"/>
    <col min="397" max="397" width="41.28515625" style="8" customWidth="1"/>
    <col min="398" max="398" width="9.140625" style="8"/>
    <col min="399" max="399" width="15.7109375" style="8" customWidth="1"/>
    <col min="400" max="400" width="14.7109375" style="8" customWidth="1"/>
    <col min="401" max="401" width="20.140625" style="8" customWidth="1"/>
    <col min="402" max="652" width="9.140625" style="8"/>
    <col min="653" max="653" width="41.28515625" style="8" customWidth="1"/>
    <col min="654" max="654" width="9.140625" style="8"/>
    <col min="655" max="655" width="15.7109375" style="8" customWidth="1"/>
    <col min="656" max="656" width="14.7109375" style="8" customWidth="1"/>
    <col min="657" max="657" width="20.140625" style="8" customWidth="1"/>
    <col min="658" max="908" width="9.140625" style="8"/>
    <col min="909" max="909" width="41.28515625" style="8" customWidth="1"/>
    <col min="910" max="910" width="9.140625" style="8"/>
    <col min="911" max="911" width="15.7109375" style="8" customWidth="1"/>
    <col min="912" max="912" width="14.7109375" style="8" customWidth="1"/>
    <col min="913" max="913" width="20.140625" style="8" customWidth="1"/>
    <col min="914" max="1164" width="9.140625" style="8"/>
    <col min="1165" max="1165" width="41.28515625" style="8" customWidth="1"/>
    <col min="1166" max="1166" width="9.140625" style="8"/>
    <col min="1167" max="1167" width="15.7109375" style="8" customWidth="1"/>
    <col min="1168" max="1168" width="14.7109375" style="8" customWidth="1"/>
    <col min="1169" max="1169" width="20.140625" style="8" customWidth="1"/>
    <col min="1170" max="1420" width="9.140625" style="8"/>
    <col min="1421" max="1421" width="41.28515625" style="8" customWidth="1"/>
    <col min="1422" max="1422" width="9.140625" style="8"/>
    <col min="1423" max="1423" width="15.7109375" style="8" customWidth="1"/>
    <col min="1424" max="1424" width="14.7109375" style="8" customWidth="1"/>
    <col min="1425" max="1425" width="20.140625" style="8" customWidth="1"/>
    <col min="1426" max="1676" width="9.140625" style="8"/>
    <col min="1677" max="1677" width="41.28515625" style="8" customWidth="1"/>
    <col min="1678" max="1678" width="9.140625" style="8"/>
    <col min="1679" max="1679" width="15.7109375" style="8" customWidth="1"/>
    <col min="1680" max="1680" width="14.7109375" style="8" customWidth="1"/>
    <col min="1681" max="1681" width="20.140625" style="8" customWidth="1"/>
    <col min="1682" max="1932" width="9.140625" style="8"/>
    <col min="1933" max="1933" width="41.28515625" style="8" customWidth="1"/>
    <col min="1934" max="1934" width="9.140625" style="8"/>
    <col min="1935" max="1935" width="15.7109375" style="8" customWidth="1"/>
    <col min="1936" max="1936" width="14.7109375" style="8" customWidth="1"/>
    <col min="1937" max="1937" width="20.140625" style="8" customWidth="1"/>
    <col min="1938" max="2188" width="9.140625" style="8"/>
    <col min="2189" max="2189" width="41.28515625" style="8" customWidth="1"/>
    <col min="2190" max="2190" width="9.140625" style="8"/>
    <col min="2191" max="2191" width="15.7109375" style="8" customWidth="1"/>
    <col min="2192" max="2192" width="14.7109375" style="8" customWidth="1"/>
    <col min="2193" max="2193" width="20.140625" style="8" customWidth="1"/>
    <col min="2194" max="2444" width="9.140625" style="8"/>
    <col min="2445" max="2445" width="41.28515625" style="8" customWidth="1"/>
    <col min="2446" max="2446" width="9.140625" style="8"/>
    <col min="2447" max="2447" width="15.7109375" style="8" customWidth="1"/>
    <col min="2448" max="2448" width="14.7109375" style="8" customWidth="1"/>
    <col min="2449" max="2449" width="20.140625" style="8" customWidth="1"/>
    <col min="2450" max="2700" width="9.140625" style="8"/>
    <col min="2701" max="2701" width="41.28515625" style="8" customWidth="1"/>
    <col min="2702" max="2702" width="9.140625" style="8"/>
    <col min="2703" max="2703" width="15.7109375" style="8" customWidth="1"/>
    <col min="2704" max="2704" width="14.7109375" style="8" customWidth="1"/>
    <col min="2705" max="2705" width="20.140625" style="8" customWidth="1"/>
    <col min="2706" max="2956" width="9.140625" style="8"/>
    <col min="2957" max="2957" width="41.28515625" style="8" customWidth="1"/>
    <col min="2958" max="2958" width="9.140625" style="8"/>
    <col min="2959" max="2959" width="15.7109375" style="8" customWidth="1"/>
    <col min="2960" max="2960" width="14.7109375" style="8" customWidth="1"/>
    <col min="2961" max="2961" width="20.140625" style="8" customWidth="1"/>
    <col min="2962" max="3212" width="9.140625" style="8"/>
    <col min="3213" max="3213" width="41.28515625" style="8" customWidth="1"/>
    <col min="3214" max="3214" width="9.140625" style="8"/>
    <col min="3215" max="3215" width="15.7109375" style="8" customWidth="1"/>
    <col min="3216" max="3216" width="14.7109375" style="8" customWidth="1"/>
    <col min="3217" max="3217" width="20.140625" style="8" customWidth="1"/>
    <col min="3218" max="3468" width="9.140625" style="8"/>
    <col min="3469" max="3469" width="41.28515625" style="8" customWidth="1"/>
    <col min="3470" max="3470" width="9.140625" style="8"/>
    <col min="3471" max="3471" width="15.7109375" style="8" customWidth="1"/>
    <col min="3472" max="3472" width="14.7109375" style="8" customWidth="1"/>
    <col min="3473" max="3473" width="20.140625" style="8" customWidth="1"/>
    <col min="3474" max="3724" width="9.140625" style="8"/>
    <col min="3725" max="3725" width="41.28515625" style="8" customWidth="1"/>
    <col min="3726" max="3726" width="9.140625" style="8"/>
    <col min="3727" max="3727" width="15.7109375" style="8" customWidth="1"/>
    <col min="3728" max="3728" width="14.7109375" style="8" customWidth="1"/>
    <col min="3729" max="3729" width="20.140625" style="8" customWidth="1"/>
    <col min="3730" max="3980" width="9.140625" style="8"/>
    <col min="3981" max="3981" width="41.28515625" style="8" customWidth="1"/>
    <col min="3982" max="3982" width="9.140625" style="8"/>
    <col min="3983" max="3983" width="15.7109375" style="8" customWidth="1"/>
    <col min="3984" max="3984" width="14.7109375" style="8" customWidth="1"/>
    <col min="3985" max="3985" width="20.140625" style="8" customWidth="1"/>
    <col min="3986" max="4236" width="9.140625" style="8"/>
    <col min="4237" max="4237" width="41.28515625" style="8" customWidth="1"/>
    <col min="4238" max="4238" width="9.140625" style="8"/>
    <col min="4239" max="4239" width="15.7109375" style="8" customWidth="1"/>
    <col min="4240" max="4240" width="14.7109375" style="8" customWidth="1"/>
    <col min="4241" max="4241" width="20.140625" style="8" customWidth="1"/>
    <col min="4242" max="4492" width="9.140625" style="8"/>
    <col min="4493" max="4493" width="41.28515625" style="8" customWidth="1"/>
    <col min="4494" max="4494" width="9.140625" style="8"/>
    <col min="4495" max="4495" width="15.7109375" style="8" customWidth="1"/>
    <col min="4496" max="4496" width="14.7109375" style="8" customWidth="1"/>
    <col min="4497" max="4497" width="20.140625" style="8" customWidth="1"/>
    <col min="4498" max="4748" width="9.140625" style="8"/>
    <col min="4749" max="4749" width="41.28515625" style="8" customWidth="1"/>
    <col min="4750" max="4750" width="9.140625" style="8"/>
    <col min="4751" max="4751" width="15.7109375" style="8" customWidth="1"/>
    <col min="4752" max="4752" width="14.7109375" style="8" customWidth="1"/>
    <col min="4753" max="4753" width="20.140625" style="8" customWidth="1"/>
    <col min="4754" max="5004" width="9.140625" style="8"/>
    <col min="5005" max="5005" width="41.28515625" style="8" customWidth="1"/>
    <col min="5006" max="5006" width="9.140625" style="8"/>
    <col min="5007" max="5007" width="15.7109375" style="8" customWidth="1"/>
    <col min="5008" max="5008" width="14.7109375" style="8" customWidth="1"/>
    <col min="5009" max="5009" width="20.140625" style="8" customWidth="1"/>
    <col min="5010" max="5260" width="9.140625" style="8"/>
    <col min="5261" max="5261" width="41.28515625" style="8" customWidth="1"/>
    <col min="5262" max="5262" width="9.140625" style="8"/>
    <col min="5263" max="5263" width="15.7109375" style="8" customWidth="1"/>
    <col min="5264" max="5264" width="14.7109375" style="8" customWidth="1"/>
    <col min="5265" max="5265" width="20.140625" style="8" customWidth="1"/>
    <col min="5266" max="5516" width="9.140625" style="8"/>
    <col min="5517" max="5517" width="41.28515625" style="8" customWidth="1"/>
    <col min="5518" max="5518" width="9.140625" style="8"/>
    <col min="5519" max="5519" width="15.7109375" style="8" customWidth="1"/>
    <col min="5520" max="5520" width="14.7109375" style="8" customWidth="1"/>
    <col min="5521" max="5521" width="20.140625" style="8" customWidth="1"/>
    <col min="5522" max="5772" width="9.140625" style="8"/>
    <col min="5773" max="5773" width="41.28515625" style="8" customWidth="1"/>
    <col min="5774" max="5774" width="9.140625" style="8"/>
    <col min="5775" max="5775" width="15.7109375" style="8" customWidth="1"/>
    <col min="5776" max="5776" width="14.7109375" style="8" customWidth="1"/>
    <col min="5777" max="5777" width="20.140625" style="8" customWidth="1"/>
    <col min="5778" max="6028" width="9.140625" style="8"/>
    <col min="6029" max="6029" width="41.28515625" style="8" customWidth="1"/>
    <col min="6030" max="6030" width="9.140625" style="8"/>
    <col min="6031" max="6031" width="15.7109375" style="8" customWidth="1"/>
    <col min="6032" max="6032" width="14.7109375" style="8" customWidth="1"/>
    <col min="6033" max="6033" width="20.140625" style="8" customWidth="1"/>
    <col min="6034" max="6284" width="9.140625" style="8"/>
    <col min="6285" max="6285" width="41.28515625" style="8" customWidth="1"/>
    <col min="6286" max="6286" width="9.140625" style="8"/>
    <col min="6287" max="6287" width="15.7109375" style="8" customWidth="1"/>
    <col min="6288" max="6288" width="14.7109375" style="8" customWidth="1"/>
    <col min="6289" max="6289" width="20.140625" style="8" customWidth="1"/>
    <col min="6290" max="6540" width="9.140625" style="8"/>
    <col min="6541" max="6541" width="41.28515625" style="8" customWidth="1"/>
    <col min="6542" max="6542" width="9.140625" style="8"/>
    <col min="6543" max="6543" width="15.7109375" style="8" customWidth="1"/>
    <col min="6544" max="6544" width="14.7109375" style="8" customWidth="1"/>
    <col min="6545" max="6545" width="20.140625" style="8" customWidth="1"/>
    <col min="6546" max="6796" width="9.140625" style="8"/>
    <col min="6797" max="6797" width="41.28515625" style="8" customWidth="1"/>
    <col min="6798" max="6798" width="9.140625" style="8"/>
    <col min="6799" max="6799" width="15.7109375" style="8" customWidth="1"/>
    <col min="6800" max="6800" width="14.7109375" style="8" customWidth="1"/>
    <col min="6801" max="6801" width="20.140625" style="8" customWidth="1"/>
    <col min="6802" max="7052" width="9.140625" style="8"/>
    <col min="7053" max="7053" width="41.28515625" style="8" customWidth="1"/>
    <col min="7054" max="7054" width="9.140625" style="8"/>
    <col min="7055" max="7055" width="15.7109375" style="8" customWidth="1"/>
    <col min="7056" max="7056" width="14.7109375" style="8" customWidth="1"/>
    <col min="7057" max="7057" width="20.140625" style="8" customWidth="1"/>
    <col min="7058" max="7308" width="9.140625" style="8"/>
    <col min="7309" max="7309" width="41.28515625" style="8" customWidth="1"/>
    <col min="7310" max="7310" width="9.140625" style="8"/>
    <col min="7311" max="7311" width="15.7109375" style="8" customWidth="1"/>
    <col min="7312" max="7312" width="14.7109375" style="8" customWidth="1"/>
    <col min="7313" max="7313" width="20.140625" style="8" customWidth="1"/>
    <col min="7314" max="7564" width="9.140625" style="8"/>
    <col min="7565" max="7565" width="41.28515625" style="8" customWidth="1"/>
    <col min="7566" max="7566" width="9.140625" style="8"/>
    <col min="7567" max="7567" width="15.7109375" style="8" customWidth="1"/>
    <col min="7568" max="7568" width="14.7109375" style="8" customWidth="1"/>
    <col min="7569" max="7569" width="20.140625" style="8" customWidth="1"/>
    <col min="7570" max="7820" width="9.140625" style="8"/>
    <col min="7821" max="7821" width="41.28515625" style="8" customWidth="1"/>
    <col min="7822" max="7822" width="9.140625" style="8"/>
    <col min="7823" max="7823" width="15.7109375" style="8" customWidth="1"/>
    <col min="7824" max="7824" width="14.7109375" style="8" customWidth="1"/>
    <col min="7825" max="7825" width="20.140625" style="8" customWidth="1"/>
    <col min="7826" max="8076" width="9.140625" style="8"/>
    <col min="8077" max="8077" width="41.28515625" style="8" customWidth="1"/>
    <col min="8078" max="8078" width="9.140625" style="8"/>
    <col min="8079" max="8079" width="15.7109375" style="8" customWidth="1"/>
    <col min="8080" max="8080" width="14.7109375" style="8" customWidth="1"/>
    <col min="8081" max="8081" width="20.140625" style="8" customWidth="1"/>
    <col min="8082" max="8332" width="9.140625" style="8"/>
    <col min="8333" max="8333" width="41.28515625" style="8" customWidth="1"/>
    <col min="8334" max="8334" width="9.140625" style="8"/>
    <col min="8335" max="8335" width="15.7109375" style="8" customWidth="1"/>
    <col min="8336" max="8336" width="14.7109375" style="8" customWidth="1"/>
    <col min="8337" max="8337" width="20.140625" style="8" customWidth="1"/>
    <col min="8338" max="8588" width="9.140625" style="8"/>
    <col min="8589" max="8589" width="41.28515625" style="8" customWidth="1"/>
    <col min="8590" max="8590" width="9.140625" style="8"/>
    <col min="8591" max="8591" width="15.7109375" style="8" customWidth="1"/>
    <col min="8592" max="8592" width="14.7109375" style="8" customWidth="1"/>
    <col min="8593" max="8593" width="20.140625" style="8" customWidth="1"/>
    <col min="8594" max="8844" width="9.140625" style="8"/>
    <col min="8845" max="8845" width="41.28515625" style="8" customWidth="1"/>
    <col min="8846" max="8846" width="9.140625" style="8"/>
    <col min="8847" max="8847" width="15.7109375" style="8" customWidth="1"/>
    <col min="8848" max="8848" width="14.7109375" style="8" customWidth="1"/>
    <col min="8849" max="8849" width="20.140625" style="8" customWidth="1"/>
    <col min="8850" max="9100" width="9.140625" style="8"/>
    <col min="9101" max="9101" width="41.28515625" style="8" customWidth="1"/>
    <col min="9102" max="9102" width="9.140625" style="8"/>
    <col min="9103" max="9103" width="15.7109375" style="8" customWidth="1"/>
    <col min="9104" max="9104" width="14.7109375" style="8" customWidth="1"/>
    <col min="9105" max="9105" width="20.140625" style="8" customWidth="1"/>
    <col min="9106" max="9356" width="9.140625" style="8"/>
    <col min="9357" max="9357" width="41.28515625" style="8" customWidth="1"/>
    <col min="9358" max="9358" width="9.140625" style="8"/>
    <col min="9359" max="9359" width="15.7109375" style="8" customWidth="1"/>
    <col min="9360" max="9360" width="14.7109375" style="8" customWidth="1"/>
    <col min="9361" max="9361" width="20.140625" style="8" customWidth="1"/>
    <col min="9362" max="9612" width="9.140625" style="8"/>
    <col min="9613" max="9613" width="41.28515625" style="8" customWidth="1"/>
    <col min="9614" max="9614" width="9.140625" style="8"/>
    <col min="9615" max="9615" width="15.7109375" style="8" customWidth="1"/>
    <col min="9616" max="9616" width="14.7109375" style="8" customWidth="1"/>
    <col min="9617" max="9617" width="20.140625" style="8" customWidth="1"/>
    <col min="9618" max="9868" width="9.140625" style="8"/>
    <col min="9869" max="9869" width="41.28515625" style="8" customWidth="1"/>
    <col min="9870" max="9870" width="9.140625" style="8"/>
    <col min="9871" max="9871" width="15.7109375" style="8" customWidth="1"/>
    <col min="9872" max="9872" width="14.7109375" style="8" customWidth="1"/>
    <col min="9873" max="9873" width="20.140625" style="8" customWidth="1"/>
    <col min="9874" max="10124" width="9.140625" style="8"/>
    <col min="10125" max="10125" width="41.28515625" style="8" customWidth="1"/>
    <col min="10126" max="10126" width="9.140625" style="8"/>
    <col min="10127" max="10127" width="15.7109375" style="8" customWidth="1"/>
    <col min="10128" max="10128" width="14.7109375" style="8" customWidth="1"/>
    <col min="10129" max="10129" width="20.140625" style="8" customWidth="1"/>
    <col min="10130" max="10380" width="9.140625" style="8"/>
    <col min="10381" max="10381" width="41.28515625" style="8" customWidth="1"/>
    <col min="10382" max="10382" width="9.140625" style="8"/>
    <col min="10383" max="10383" width="15.7109375" style="8" customWidth="1"/>
    <col min="10384" max="10384" width="14.7109375" style="8" customWidth="1"/>
    <col min="10385" max="10385" width="20.140625" style="8" customWidth="1"/>
    <col min="10386" max="10636" width="9.140625" style="8"/>
    <col min="10637" max="10637" width="41.28515625" style="8" customWidth="1"/>
    <col min="10638" max="10638" width="9.140625" style="8"/>
    <col min="10639" max="10639" width="15.7109375" style="8" customWidth="1"/>
    <col min="10640" max="10640" width="14.7109375" style="8" customWidth="1"/>
    <col min="10641" max="10641" width="20.140625" style="8" customWidth="1"/>
    <col min="10642" max="10892" width="9.140625" style="8"/>
    <col min="10893" max="10893" width="41.28515625" style="8" customWidth="1"/>
    <col min="10894" max="10894" width="9.140625" style="8"/>
    <col min="10895" max="10895" width="15.7109375" style="8" customWidth="1"/>
    <col min="10896" max="10896" width="14.7109375" style="8" customWidth="1"/>
    <col min="10897" max="10897" width="20.140625" style="8" customWidth="1"/>
    <col min="10898" max="11148" width="9.140625" style="8"/>
    <col min="11149" max="11149" width="41.28515625" style="8" customWidth="1"/>
    <col min="11150" max="11150" width="9.140625" style="8"/>
    <col min="11151" max="11151" width="15.7109375" style="8" customWidth="1"/>
    <col min="11152" max="11152" width="14.7109375" style="8" customWidth="1"/>
    <col min="11153" max="11153" width="20.140625" style="8" customWidth="1"/>
    <col min="11154" max="11404" width="9.140625" style="8"/>
    <col min="11405" max="11405" width="41.28515625" style="8" customWidth="1"/>
    <col min="11406" max="11406" width="9.140625" style="8"/>
    <col min="11407" max="11407" width="15.7109375" style="8" customWidth="1"/>
    <col min="11408" max="11408" width="14.7109375" style="8" customWidth="1"/>
    <col min="11409" max="11409" width="20.140625" style="8" customWidth="1"/>
    <col min="11410" max="11660" width="9.140625" style="8"/>
    <col min="11661" max="11661" width="41.28515625" style="8" customWidth="1"/>
    <col min="11662" max="11662" width="9.140625" style="8"/>
    <col min="11663" max="11663" width="15.7109375" style="8" customWidth="1"/>
    <col min="11664" max="11664" width="14.7109375" style="8" customWidth="1"/>
    <col min="11665" max="11665" width="20.140625" style="8" customWidth="1"/>
    <col min="11666" max="11916" width="9.140625" style="8"/>
    <col min="11917" max="11917" width="41.28515625" style="8" customWidth="1"/>
    <col min="11918" max="11918" width="9.140625" style="8"/>
    <col min="11919" max="11919" width="15.7109375" style="8" customWidth="1"/>
    <col min="11920" max="11920" width="14.7109375" style="8" customWidth="1"/>
    <col min="11921" max="11921" width="20.140625" style="8" customWidth="1"/>
    <col min="11922" max="12172" width="9.140625" style="8"/>
    <col min="12173" max="12173" width="41.28515625" style="8" customWidth="1"/>
    <col min="12174" max="12174" width="9.140625" style="8"/>
    <col min="12175" max="12175" width="15.7109375" style="8" customWidth="1"/>
    <col min="12176" max="12176" width="14.7109375" style="8" customWidth="1"/>
    <col min="12177" max="12177" width="20.140625" style="8" customWidth="1"/>
    <col min="12178" max="12428" width="9.140625" style="8"/>
    <col min="12429" max="12429" width="41.28515625" style="8" customWidth="1"/>
    <col min="12430" max="12430" width="9.140625" style="8"/>
    <col min="12431" max="12431" width="15.7109375" style="8" customWidth="1"/>
    <col min="12432" max="12432" width="14.7109375" style="8" customWidth="1"/>
    <col min="12433" max="12433" width="20.140625" style="8" customWidth="1"/>
    <col min="12434" max="12684" width="9.140625" style="8"/>
    <col min="12685" max="12685" width="41.28515625" style="8" customWidth="1"/>
    <col min="12686" max="12686" width="9.140625" style="8"/>
    <col min="12687" max="12687" width="15.7109375" style="8" customWidth="1"/>
    <col min="12688" max="12688" width="14.7109375" style="8" customWidth="1"/>
    <col min="12689" max="12689" width="20.140625" style="8" customWidth="1"/>
    <col min="12690" max="12940" width="9.140625" style="8"/>
    <col min="12941" max="12941" width="41.28515625" style="8" customWidth="1"/>
    <col min="12942" max="12942" width="9.140625" style="8"/>
    <col min="12943" max="12943" width="15.7109375" style="8" customWidth="1"/>
    <col min="12944" max="12944" width="14.7109375" style="8" customWidth="1"/>
    <col min="12945" max="12945" width="20.140625" style="8" customWidth="1"/>
    <col min="12946" max="13196" width="9.140625" style="8"/>
    <col min="13197" max="13197" width="41.28515625" style="8" customWidth="1"/>
    <col min="13198" max="13198" width="9.140625" style="8"/>
    <col min="13199" max="13199" width="15.7109375" style="8" customWidth="1"/>
    <col min="13200" max="13200" width="14.7109375" style="8" customWidth="1"/>
    <col min="13201" max="13201" width="20.140625" style="8" customWidth="1"/>
    <col min="13202" max="13452" width="9.140625" style="8"/>
    <col min="13453" max="13453" width="41.28515625" style="8" customWidth="1"/>
    <col min="13454" max="13454" width="9.140625" style="8"/>
    <col min="13455" max="13455" width="15.7109375" style="8" customWidth="1"/>
    <col min="13456" max="13456" width="14.7109375" style="8" customWidth="1"/>
    <col min="13457" max="13457" width="20.140625" style="8" customWidth="1"/>
    <col min="13458" max="13708" width="9.140625" style="8"/>
    <col min="13709" max="13709" width="41.28515625" style="8" customWidth="1"/>
    <col min="13710" max="13710" width="9.140625" style="8"/>
    <col min="13711" max="13711" width="15.7109375" style="8" customWidth="1"/>
    <col min="13712" max="13712" width="14.7109375" style="8" customWidth="1"/>
    <col min="13713" max="13713" width="20.140625" style="8" customWidth="1"/>
    <col min="13714" max="13964" width="9.140625" style="8"/>
    <col min="13965" max="13965" width="41.28515625" style="8" customWidth="1"/>
    <col min="13966" max="13966" width="9.140625" style="8"/>
    <col min="13967" max="13967" width="15.7109375" style="8" customWidth="1"/>
    <col min="13968" max="13968" width="14.7109375" style="8" customWidth="1"/>
    <col min="13969" max="13969" width="20.140625" style="8" customWidth="1"/>
    <col min="13970" max="14220" width="9.140625" style="8"/>
    <col min="14221" max="14221" width="41.28515625" style="8" customWidth="1"/>
    <col min="14222" max="14222" width="9.140625" style="8"/>
    <col min="14223" max="14223" width="15.7109375" style="8" customWidth="1"/>
    <col min="14224" max="14224" width="14.7109375" style="8" customWidth="1"/>
    <col min="14225" max="14225" width="20.140625" style="8" customWidth="1"/>
    <col min="14226" max="14476" width="9.140625" style="8"/>
    <col min="14477" max="14477" width="41.28515625" style="8" customWidth="1"/>
    <col min="14478" max="14478" width="9.140625" style="8"/>
    <col min="14479" max="14479" width="15.7109375" style="8" customWidth="1"/>
    <col min="14480" max="14480" width="14.7109375" style="8" customWidth="1"/>
    <col min="14481" max="14481" width="20.140625" style="8" customWidth="1"/>
    <col min="14482" max="14732" width="9.140625" style="8"/>
    <col min="14733" max="14733" width="41.28515625" style="8" customWidth="1"/>
    <col min="14734" max="14734" width="9.140625" style="8"/>
    <col min="14735" max="14735" width="15.7109375" style="8" customWidth="1"/>
    <col min="14736" max="14736" width="14.7109375" style="8" customWidth="1"/>
    <col min="14737" max="14737" width="20.140625" style="8" customWidth="1"/>
    <col min="14738" max="14988" width="9.140625" style="8"/>
    <col min="14989" max="14989" width="41.28515625" style="8" customWidth="1"/>
    <col min="14990" max="14990" width="9.140625" style="8"/>
    <col min="14991" max="14991" width="15.7109375" style="8" customWidth="1"/>
    <col min="14992" max="14992" width="14.7109375" style="8" customWidth="1"/>
    <col min="14993" max="14993" width="20.140625" style="8" customWidth="1"/>
    <col min="14994" max="15244" width="9.140625" style="8"/>
    <col min="15245" max="15245" width="41.28515625" style="8" customWidth="1"/>
    <col min="15246" max="15246" width="9.140625" style="8"/>
    <col min="15247" max="15247" width="15.7109375" style="8" customWidth="1"/>
    <col min="15248" max="15248" width="14.7109375" style="8" customWidth="1"/>
    <col min="15249" max="15249" width="20.140625" style="8" customWidth="1"/>
    <col min="15250" max="15500" width="9.140625" style="8"/>
    <col min="15501" max="15501" width="41.28515625" style="8" customWidth="1"/>
    <col min="15502" max="15502" width="9.140625" style="8"/>
    <col min="15503" max="15503" width="15.7109375" style="8" customWidth="1"/>
    <col min="15504" max="15504" width="14.7109375" style="8" customWidth="1"/>
    <col min="15505" max="15505" width="20.140625" style="8" customWidth="1"/>
    <col min="15506" max="15756" width="9.140625" style="8"/>
    <col min="15757" max="15757" width="41.28515625" style="8" customWidth="1"/>
    <col min="15758" max="15758" width="9.140625" style="8"/>
    <col min="15759" max="15759" width="15.7109375" style="8" customWidth="1"/>
    <col min="15760" max="15760" width="14.7109375" style="8" customWidth="1"/>
    <col min="15761" max="15761" width="20.140625" style="8" customWidth="1"/>
    <col min="15762" max="16012" width="9.140625" style="8"/>
    <col min="16013" max="16013" width="41.28515625" style="8" customWidth="1"/>
    <col min="16014" max="16014" width="9.140625" style="8"/>
    <col min="16015" max="16015" width="15.7109375" style="8" customWidth="1"/>
    <col min="16016" max="16016" width="14.7109375" style="8" customWidth="1"/>
    <col min="16017" max="16017" width="20.140625" style="8" customWidth="1"/>
    <col min="16018" max="16301" width="9.140625" style="8"/>
    <col min="16302" max="16356" width="9.140625" style="8" customWidth="1"/>
    <col min="16357" max="16366" width="9.140625" style="8"/>
    <col min="16367" max="16377" width="9.140625" style="8" customWidth="1"/>
    <col min="16378" max="16384" width="9.140625" style="8"/>
  </cols>
  <sheetData>
    <row r="1" spans="1:5" s="1" customFormat="1" ht="60.75" customHeight="1" x14ac:dyDescent="0.25">
      <c r="A1" s="52"/>
      <c r="B1" s="52"/>
      <c r="C1" s="52"/>
      <c r="D1" s="52"/>
      <c r="E1" s="52"/>
    </row>
    <row r="2" spans="1:5" s="1" customFormat="1" ht="6.75" customHeight="1" x14ac:dyDescent="0.25">
      <c r="A2" s="53"/>
      <c r="B2" s="53"/>
      <c r="C2" s="53"/>
      <c r="D2" s="53"/>
      <c r="E2" s="53"/>
    </row>
    <row r="3" spans="1:5" s="1" customFormat="1" ht="48.75" customHeight="1" x14ac:dyDescent="0.25">
      <c r="A3" s="2" t="s">
        <v>0</v>
      </c>
      <c r="B3" s="54" t="s">
        <v>1</v>
      </c>
      <c r="C3" s="55"/>
      <c r="D3" s="55"/>
      <c r="E3" s="56"/>
    </row>
    <row r="4" spans="1:5" s="4" customFormat="1" x14ac:dyDescent="0.25">
      <c r="A4" s="3" t="s">
        <v>136</v>
      </c>
    </row>
    <row r="5" spans="1:5" s="4" customFormat="1" ht="16.5" thickBot="1" x14ac:dyDescent="0.3">
      <c r="A5" s="46" t="s">
        <v>135</v>
      </c>
    </row>
    <row r="6" spans="1:5" ht="42.75" x14ac:dyDescent="0.25">
      <c r="A6" s="5" t="s">
        <v>2</v>
      </c>
      <c r="B6" s="6" t="s">
        <v>3</v>
      </c>
      <c r="C6" s="35" t="s">
        <v>4</v>
      </c>
      <c r="D6" s="7" t="s">
        <v>5</v>
      </c>
      <c r="E6" s="6" t="s">
        <v>6</v>
      </c>
    </row>
    <row r="7" spans="1:5" s="45" customFormat="1" ht="12.75" thickBot="1" x14ac:dyDescent="0.25">
      <c r="A7" s="41">
        <v>1</v>
      </c>
      <c r="B7" s="42">
        <v>2</v>
      </c>
      <c r="C7" s="43">
        <v>3</v>
      </c>
      <c r="D7" s="44">
        <v>4</v>
      </c>
      <c r="E7" s="42" t="s">
        <v>7</v>
      </c>
    </row>
    <row r="8" spans="1:5" s="13" customFormat="1" thickBot="1" x14ac:dyDescent="0.25">
      <c r="A8" s="9" t="s">
        <v>8</v>
      </c>
      <c r="B8" s="10"/>
      <c r="C8" s="36">
        <f>C9+C13+C21+C29+C34+C40+C44+C53</f>
        <v>277523</v>
      </c>
      <c r="D8" s="11">
        <f>D9+D13+D21+D29+D34+D40+D44+D53</f>
        <v>2221533</v>
      </c>
      <c r="E8" s="12">
        <f t="shared" ref="E8:E52" si="0">D8/C8</f>
        <v>8.0048608583793062</v>
      </c>
    </row>
    <row r="9" spans="1:5" s="13" customFormat="1" ht="14.25" x14ac:dyDescent="0.2">
      <c r="A9" s="14" t="s">
        <v>9</v>
      </c>
      <c r="B9" s="15"/>
      <c r="C9" s="37">
        <f>SUM(C10:C12)</f>
        <v>117534</v>
      </c>
      <c r="D9" s="16">
        <f>SUM(D10:D12)</f>
        <v>751498</v>
      </c>
      <c r="E9" s="17">
        <f t="shared" si="0"/>
        <v>6.3938775162931574</v>
      </c>
    </row>
    <row r="10" spans="1:5" x14ac:dyDescent="0.25">
      <c r="A10" s="18" t="s">
        <v>10</v>
      </c>
      <c r="B10" s="19" t="s">
        <v>11</v>
      </c>
      <c r="C10" s="38">
        <v>14868</v>
      </c>
      <c r="D10" s="20">
        <v>73400</v>
      </c>
      <c r="E10" s="21">
        <f t="shared" si="0"/>
        <v>4.9367769706752753</v>
      </c>
    </row>
    <row r="11" spans="1:5" x14ac:dyDescent="0.25">
      <c r="A11" s="18" t="s">
        <v>12</v>
      </c>
      <c r="B11" s="19" t="s">
        <v>13</v>
      </c>
      <c r="C11" s="38">
        <v>45349</v>
      </c>
      <c r="D11" s="20">
        <v>224856</v>
      </c>
      <c r="E11" s="21">
        <f t="shared" si="0"/>
        <v>4.9583452777349004</v>
      </c>
    </row>
    <row r="12" spans="1:5" ht="15.75" thickBot="1" x14ac:dyDescent="0.3">
      <c r="A12" s="22" t="s">
        <v>14</v>
      </c>
      <c r="B12" s="23" t="s">
        <v>15</v>
      </c>
      <c r="C12" s="39">
        <v>57317</v>
      </c>
      <c r="D12" s="25">
        <v>453242</v>
      </c>
      <c r="E12" s="26">
        <f t="shared" si="0"/>
        <v>7.9076364778338011</v>
      </c>
    </row>
    <row r="13" spans="1:5" s="13" customFormat="1" ht="14.25" x14ac:dyDescent="0.2">
      <c r="A13" s="14" t="s">
        <v>16</v>
      </c>
      <c r="B13" s="15"/>
      <c r="C13" s="40">
        <f>SUM(C14:C20)</f>
        <v>76408</v>
      </c>
      <c r="D13" s="24">
        <f>SUM(D14:D20)</f>
        <v>471573</v>
      </c>
      <c r="E13" s="17">
        <f t="shared" si="0"/>
        <v>6.1717752067846297</v>
      </c>
    </row>
    <row r="14" spans="1:5" x14ac:dyDescent="0.25">
      <c r="A14" s="18" t="s">
        <v>17</v>
      </c>
      <c r="B14" s="19" t="s">
        <v>18</v>
      </c>
      <c r="C14" s="38">
        <v>16420</v>
      </c>
      <c r="D14" s="20">
        <v>107407</v>
      </c>
      <c r="E14" s="21">
        <f t="shared" si="0"/>
        <v>6.5412302070645554</v>
      </c>
    </row>
    <row r="15" spans="1:5" x14ac:dyDescent="0.25">
      <c r="A15" s="18" t="s">
        <v>19</v>
      </c>
      <c r="B15" s="19" t="s">
        <v>20</v>
      </c>
      <c r="C15" s="38">
        <v>10544</v>
      </c>
      <c r="D15" s="20">
        <v>59856</v>
      </c>
      <c r="E15" s="21">
        <f t="shared" si="0"/>
        <v>5.6767830045523517</v>
      </c>
    </row>
    <row r="16" spans="1:5" x14ac:dyDescent="0.25">
      <c r="A16" s="18" t="s">
        <v>21</v>
      </c>
      <c r="B16" s="19" t="s">
        <v>22</v>
      </c>
      <c r="C16" s="38">
        <v>6641</v>
      </c>
      <c r="D16" s="20">
        <v>41978</v>
      </c>
      <c r="E16" s="21">
        <f t="shared" si="0"/>
        <v>6.3210359885559404</v>
      </c>
    </row>
    <row r="17" spans="1:5" x14ac:dyDescent="0.25">
      <c r="A17" s="18" t="s">
        <v>23</v>
      </c>
      <c r="B17" s="19" t="s">
        <v>24</v>
      </c>
      <c r="C17" s="38">
        <v>13960</v>
      </c>
      <c r="D17" s="20">
        <v>80271</v>
      </c>
      <c r="E17" s="21">
        <f t="shared" si="0"/>
        <v>5.7500716332378223</v>
      </c>
    </row>
    <row r="18" spans="1:5" x14ac:dyDescent="0.25">
      <c r="A18" s="18" t="s">
        <v>25</v>
      </c>
      <c r="B18" s="19" t="s">
        <v>26</v>
      </c>
      <c r="C18" s="38">
        <v>9336</v>
      </c>
      <c r="D18" s="20">
        <v>63246</v>
      </c>
      <c r="E18" s="21">
        <f t="shared" si="0"/>
        <v>6.7744215938303345</v>
      </c>
    </row>
    <row r="19" spans="1:5" x14ac:dyDescent="0.25">
      <c r="A19" s="18" t="s">
        <v>27</v>
      </c>
      <c r="B19" s="19" t="s">
        <v>28</v>
      </c>
      <c r="C19" s="38">
        <v>12095</v>
      </c>
      <c r="D19" s="20">
        <v>74202</v>
      </c>
      <c r="E19" s="21">
        <f t="shared" si="0"/>
        <v>6.134931789995866</v>
      </c>
    </row>
    <row r="20" spans="1:5" ht="15.75" thickBot="1" x14ac:dyDescent="0.3">
      <c r="A20" s="22" t="s">
        <v>29</v>
      </c>
      <c r="B20" s="23" t="s">
        <v>30</v>
      </c>
      <c r="C20" s="39">
        <v>7412</v>
      </c>
      <c r="D20" s="25">
        <v>44613</v>
      </c>
      <c r="E20" s="26">
        <f t="shared" si="0"/>
        <v>6.0190232056125206</v>
      </c>
    </row>
    <row r="21" spans="1:5" s="13" customFormat="1" ht="14.25" x14ac:dyDescent="0.2">
      <c r="A21" s="14" t="s">
        <v>31</v>
      </c>
      <c r="B21" s="15"/>
      <c r="C21" s="40">
        <f>SUM(C22:C28)</f>
        <v>27544</v>
      </c>
      <c r="D21" s="24">
        <f>SUM(D22:D28)</f>
        <v>152491</v>
      </c>
      <c r="E21" s="17">
        <f t="shared" si="0"/>
        <v>5.5362692419401682</v>
      </c>
    </row>
    <row r="22" spans="1:5" x14ac:dyDescent="0.25">
      <c r="A22" s="18" t="s">
        <v>32</v>
      </c>
      <c r="B22" s="19" t="s">
        <v>33</v>
      </c>
      <c r="C22" s="38">
        <v>2797</v>
      </c>
      <c r="D22" s="20">
        <v>18917</v>
      </c>
      <c r="E22" s="21">
        <f t="shared" si="0"/>
        <v>6.7633178405434391</v>
      </c>
    </row>
    <row r="23" spans="1:5" x14ac:dyDescent="0.25">
      <c r="A23" s="18" t="s">
        <v>34</v>
      </c>
      <c r="B23" s="19" t="s">
        <v>35</v>
      </c>
      <c r="C23" s="38">
        <v>3567</v>
      </c>
      <c r="D23" s="20">
        <v>21525</v>
      </c>
      <c r="E23" s="21">
        <f t="shared" si="0"/>
        <v>6.0344827586206895</v>
      </c>
    </row>
    <row r="24" spans="1:5" x14ac:dyDescent="0.25">
      <c r="A24" s="18" t="s">
        <v>36</v>
      </c>
      <c r="B24" s="19" t="s">
        <v>37</v>
      </c>
      <c r="C24" s="38">
        <v>2307</v>
      </c>
      <c r="D24" s="20">
        <v>16926</v>
      </c>
      <c r="E24" s="21">
        <f t="shared" si="0"/>
        <v>7.3368010403120936</v>
      </c>
    </row>
    <row r="25" spans="1:5" x14ac:dyDescent="0.25">
      <c r="A25" s="18" t="s">
        <v>38</v>
      </c>
      <c r="B25" s="19" t="s">
        <v>39</v>
      </c>
      <c r="C25" s="38">
        <v>4544</v>
      </c>
      <c r="D25" s="20">
        <v>22518</v>
      </c>
      <c r="E25" s="21">
        <f t="shared" si="0"/>
        <v>4.955545774647887</v>
      </c>
    </row>
    <row r="26" spans="1:5" x14ac:dyDescent="0.25">
      <c r="A26" s="18" t="s">
        <v>40</v>
      </c>
      <c r="B26" s="19" t="s">
        <v>41</v>
      </c>
      <c r="C26" s="38">
        <v>3808</v>
      </c>
      <c r="D26" s="20">
        <v>22232</v>
      </c>
      <c r="E26" s="21">
        <f t="shared" si="0"/>
        <v>5.8382352941176467</v>
      </c>
    </row>
    <row r="27" spans="1:5" x14ac:dyDescent="0.25">
      <c r="A27" s="18" t="s">
        <v>42</v>
      </c>
      <c r="B27" s="19" t="s">
        <v>43</v>
      </c>
      <c r="C27" s="38">
        <v>4917</v>
      </c>
      <c r="D27" s="20">
        <v>24242</v>
      </c>
      <c r="E27" s="21">
        <f t="shared" si="0"/>
        <v>4.9302420174903396</v>
      </c>
    </row>
    <row r="28" spans="1:5" ht="15.75" thickBot="1" x14ac:dyDescent="0.3">
      <c r="A28" s="22" t="s">
        <v>44</v>
      </c>
      <c r="B28" s="23" t="s">
        <v>45</v>
      </c>
      <c r="C28" s="39">
        <v>5604</v>
      </c>
      <c r="D28" s="25">
        <v>26131</v>
      </c>
      <c r="E28" s="26">
        <f t="shared" si="0"/>
        <v>4.6629193433261955</v>
      </c>
    </row>
    <row r="29" spans="1:5" s="13" customFormat="1" ht="14.25" x14ac:dyDescent="0.2">
      <c r="A29" s="14" t="s">
        <v>46</v>
      </c>
      <c r="B29" s="15"/>
      <c r="C29" s="40">
        <f>SUM(C30:C33)</f>
        <v>7981</v>
      </c>
      <c r="D29" s="24">
        <f>SUM(D30:D33)</f>
        <v>49411</v>
      </c>
      <c r="E29" s="17">
        <f t="shared" si="0"/>
        <v>6.1910788121789251</v>
      </c>
    </row>
    <row r="30" spans="1:5" x14ac:dyDescent="0.25">
      <c r="A30" s="18" t="s">
        <v>47</v>
      </c>
      <c r="B30" s="19" t="s">
        <v>48</v>
      </c>
      <c r="C30" s="38">
        <v>2514</v>
      </c>
      <c r="D30" s="20">
        <v>13658</v>
      </c>
      <c r="E30" s="21">
        <f>D30/C30</f>
        <v>5.4327764518695307</v>
      </c>
    </row>
    <row r="31" spans="1:5" x14ac:dyDescent="0.25">
      <c r="A31" s="18" t="s">
        <v>51</v>
      </c>
      <c r="B31" s="19" t="s">
        <v>52</v>
      </c>
      <c r="C31" s="38">
        <v>1618</v>
      </c>
      <c r="D31" s="20">
        <v>9645</v>
      </c>
      <c r="E31" s="21">
        <f>D31/C31</f>
        <v>5.9610630407911005</v>
      </c>
    </row>
    <row r="32" spans="1:5" x14ac:dyDescent="0.25">
      <c r="A32" s="18" t="s">
        <v>49</v>
      </c>
      <c r="B32" s="19" t="s">
        <v>50</v>
      </c>
      <c r="C32" s="38">
        <v>1438</v>
      </c>
      <c r="D32" s="20">
        <v>8640</v>
      </c>
      <c r="E32" s="21">
        <f t="shared" ref="E32:E33" si="1">D32/C32</f>
        <v>6.0083449235048683</v>
      </c>
    </row>
    <row r="33" spans="1:5" ht="15.75" thickBot="1" x14ac:dyDescent="0.3">
      <c r="A33" s="22" t="s">
        <v>55</v>
      </c>
      <c r="B33" s="23" t="s">
        <v>56</v>
      </c>
      <c r="C33" s="39">
        <v>2411</v>
      </c>
      <c r="D33" s="25">
        <v>17468</v>
      </c>
      <c r="E33" s="26">
        <f t="shared" si="1"/>
        <v>7.2451265035255084</v>
      </c>
    </row>
    <row r="34" spans="1:5" x14ac:dyDescent="0.25">
      <c r="A34" s="14" t="s">
        <v>57</v>
      </c>
      <c r="B34" s="15"/>
      <c r="C34" s="40">
        <f>SUM(C35:C39)</f>
        <v>4884</v>
      </c>
      <c r="D34" s="24">
        <f>SUM(D35:D39)</f>
        <v>44618</v>
      </c>
      <c r="E34" s="17">
        <f t="shared" si="0"/>
        <v>9.135544635544635</v>
      </c>
    </row>
    <row r="35" spans="1:5" s="13" customFormat="1" x14ac:dyDescent="0.25">
      <c r="A35" s="18" t="s">
        <v>58</v>
      </c>
      <c r="B35" s="19" t="s">
        <v>59</v>
      </c>
      <c r="C35" s="38">
        <v>1202</v>
      </c>
      <c r="D35" s="20">
        <v>10149</v>
      </c>
      <c r="E35" s="21">
        <f t="shared" si="0"/>
        <v>8.4434276206322796</v>
      </c>
    </row>
    <row r="36" spans="1:5" x14ac:dyDescent="0.25">
      <c r="A36" s="18" t="s">
        <v>60</v>
      </c>
      <c r="B36" s="19" t="s">
        <v>61</v>
      </c>
      <c r="C36" s="38">
        <v>822</v>
      </c>
      <c r="D36" s="20">
        <v>7696</v>
      </c>
      <c r="E36" s="21">
        <f t="shared" si="0"/>
        <v>9.3625304136253042</v>
      </c>
    </row>
    <row r="37" spans="1:5" x14ac:dyDescent="0.25">
      <c r="A37" s="18" t="s">
        <v>62</v>
      </c>
      <c r="B37" s="19" t="s">
        <v>63</v>
      </c>
      <c r="C37" s="38">
        <v>993</v>
      </c>
      <c r="D37" s="20">
        <v>9649</v>
      </c>
      <c r="E37" s="21">
        <f t="shared" si="0"/>
        <v>9.7170191339375638</v>
      </c>
    </row>
    <row r="38" spans="1:5" x14ac:dyDescent="0.25">
      <c r="A38" s="18" t="s">
        <v>64</v>
      </c>
      <c r="B38" s="19" t="s">
        <v>65</v>
      </c>
      <c r="C38" s="38">
        <v>585</v>
      </c>
      <c r="D38" s="20">
        <v>6017</v>
      </c>
      <c r="E38" s="21">
        <f t="shared" si="0"/>
        <v>10.285470085470086</v>
      </c>
    </row>
    <row r="39" spans="1:5" ht="15.75" thickBot="1" x14ac:dyDescent="0.3">
      <c r="A39" s="22" t="s">
        <v>66</v>
      </c>
      <c r="B39" s="23" t="s">
        <v>67</v>
      </c>
      <c r="C39" s="39">
        <v>1282</v>
      </c>
      <c r="D39" s="25">
        <v>11107</v>
      </c>
      <c r="E39" s="26">
        <f t="shared" si="0"/>
        <v>8.6638065522620913</v>
      </c>
    </row>
    <row r="40" spans="1:5" x14ac:dyDescent="0.25">
      <c r="A40" s="14" t="s">
        <v>72</v>
      </c>
      <c r="B40" s="15"/>
      <c r="C40" s="40">
        <f>SUM(C41:C43)</f>
        <v>17959</v>
      </c>
      <c r="D40" s="24">
        <f>SUM(D41:D43)</f>
        <v>133061</v>
      </c>
      <c r="E40" s="17">
        <f t="shared" si="0"/>
        <v>7.4091541845314328</v>
      </c>
    </row>
    <row r="41" spans="1:5" x14ac:dyDescent="0.25">
      <c r="A41" s="18" t="s">
        <v>77</v>
      </c>
      <c r="B41" s="19" t="s">
        <v>78</v>
      </c>
      <c r="C41" s="38">
        <v>5020</v>
      </c>
      <c r="D41" s="20">
        <v>68368</v>
      </c>
      <c r="E41" s="21">
        <f>D41/C41</f>
        <v>13.619123505976095</v>
      </c>
    </row>
    <row r="42" spans="1:5" x14ac:dyDescent="0.25">
      <c r="A42" s="18" t="s">
        <v>75</v>
      </c>
      <c r="B42" s="19" t="s">
        <v>76</v>
      </c>
      <c r="C42" s="38">
        <v>6301</v>
      </c>
      <c r="D42" s="20">
        <v>24961</v>
      </c>
      <c r="E42" s="21">
        <f t="shared" si="0"/>
        <v>3.9614346929058879</v>
      </c>
    </row>
    <row r="43" spans="1:5" s="13" customFormat="1" ht="15.75" thickBot="1" x14ac:dyDescent="0.3">
      <c r="A43" s="22" t="s">
        <v>73</v>
      </c>
      <c r="B43" s="23" t="s">
        <v>74</v>
      </c>
      <c r="C43" s="39">
        <v>6638</v>
      </c>
      <c r="D43" s="25">
        <v>39732</v>
      </c>
      <c r="E43" s="26">
        <f>D43/C43</f>
        <v>5.9855378125941545</v>
      </c>
    </row>
    <row r="44" spans="1:5" x14ac:dyDescent="0.25">
      <c r="A44" s="14" t="s">
        <v>79</v>
      </c>
      <c r="B44" s="15"/>
      <c r="C44" s="40">
        <f>SUM(C45:C52)</f>
        <v>22682</v>
      </c>
      <c r="D44" s="24">
        <f>SUM(D45:D52)</f>
        <v>595909</v>
      </c>
      <c r="E44" s="17">
        <f t="shared" si="0"/>
        <v>26.272330482320783</v>
      </c>
    </row>
    <row r="45" spans="1:5" x14ac:dyDescent="0.25">
      <c r="A45" s="18" t="s">
        <v>80</v>
      </c>
      <c r="B45" s="19" t="s">
        <v>81</v>
      </c>
      <c r="C45" s="38">
        <v>143</v>
      </c>
      <c r="D45" s="20">
        <v>8898</v>
      </c>
      <c r="E45" s="21">
        <f t="shared" si="0"/>
        <v>62.223776223776227</v>
      </c>
    </row>
    <row r="46" spans="1:5" s="13" customFormat="1" x14ac:dyDescent="0.25">
      <c r="A46" s="18" t="s">
        <v>82</v>
      </c>
      <c r="B46" s="19" t="s">
        <v>83</v>
      </c>
      <c r="C46" s="38">
        <v>4071</v>
      </c>
      <c r="D46" s="20">
        <v>209050</v>
      </c>
      <c r="E46" s="21">
        <f t="shared" si="0"/>
        <v>51.351019405551462</v>
      </c>
    </row>
    <row r="47" spans="1:5" x14ac:dyDescent="0.25">
      <c r="A47" s="18" t="s">
        <v>84</v>
      </c>
      <c r="B47" s="19" t="s">
        <v>85</v>
      </c>
      <c r="C47" s="38">
        <v>1031</v>
      </c>
      <c r="D47" s="20">
        <v>30287</v>
      </c>
      <c r="E47" s="21">
        <f t="shared" si="0"/>
        <v>29.376333656644036</v>
      </c>
    </row>
    <row r="48" spans="1:5" x14ac:dyDescent="0.25">
      <c r="A48" s="18" t="s">
        <v>86</v>
      </c>
      <c r="B48" s="19" t="s">
        <v>87</v>
      </c>
      <c r="C48" s="38">
        <v>3040</v>
      </c>
      <c r="D48" s="20">
        <v>31083</v>
      </c>
      <c r="E48" s="21">
        <f t="shared" si="0"/>
        <v>10.22467105263158</v>
      </c>
    </row>
    <row r="49" spans="1:5" x14ac:dyDescent="0.25">
      <c r="A49" s="18" t="s">
        <v>88</v>
      </c>
      <c r="B49" s="19" t="s">
        <v>89</v>
      </c>
      <c r="C49" s="38">
        <v>6338</v>
      </c>
      <c r="D49" s="20">
        <v>156849</v>
      </c>
      <c r="E49" s="21">
        <f t="shared" si="0"/>
        <v>24.747396655096246</v>
      </c>
    </row>
    <row r="50" spans="1:5" x14ac:dyDescent="0.25">
      <c r="A50" s="18" t="s">
        <v>53</v>
      </c>
      <c r="B50" s="19" t="s">
        <v>54</v>
      </c>
      <c r="C50" s="38">
        <v>1446</v>
      </c>
      <c r="D50" s="20">
        <v>9320</v>
      </c>
      <c r="E50" s="21">
        <f>D50/C50</f>
        <v>6.4453665283540804</v>
      </c>
    </row>
    <row r="51" spans="1:5" x14ac:dyDescent="0.25">
      <c r="A51" s="18" t="s">
        <v>90</v>
      </c>
      <c r="B51" s="19" t="s">
        <v>91</v>
      </c>
      <c r="C51" s="38">
        <v>3297</v>
      </c>
      <c r="D51" s="20">
        <v>73645</v>
      </c>
      <c r="E51" s="21">
        <f t="shared" si="0"/>
        <v>22.336973005762815</v>
      </c>
    </row>
    <row r="52" spans="1:5" ht="15.6" customHeight="1" thickBot="1" x14ac:dyDescent="0.3">
      <c r="A52" s="22" t="s">
        <v>92</v>
      </c>
      <c r="B52" s="23" t="s">
        <v>93</v>
      </c>
      <c r="C52" s="39">
        <v>3316</v>
      </c>
      <c r="D52" s="25">
        <v>76777</v>
      </c>
      <c r="E52" s="26">
        <f t="shared" si="0"/>
        <v>23.153498190591073</v>
      </c>
    </row>
    <row r="53" spans="1:5" ht="15.6" customHeight="1" x14ac:dyDescent="0.25">
      <c r="A53" s="14" t="s">
        <v>130</v>
      </c>
      <c r="B53" s="15"/>
      <c r="C53" s="40">
        <f>SUM(C54:C57)</f>
        <v>2531</v>
      </c>
      <c r="D53" s="24">
        <f>SUM(D54:D57)</f>
        <v>22972</v>
      </c>
      <c r="E53" s="17">
        <f t="shared" ref="E53" si="2">D53/C53</f>
        <v>9.0762544448834461</v>
      </c>
    </row>
    <row r="54" spans="1:5" x14ac:dyDescent="0.25">
      <c r="A54" s="18" t="s">
        <v>133</v>
      </c>
      <c r="B54" s="19" t="s">
        <v>134</v>
      </c>
      <c r="C54" s="38">
        <v>758</v>
      </c>
      <c r="D54" s="20">
        <v>5916</v>
      </c>
      <c r="E54" s="21">
        <f>D54/C54</f>
        <v>7.8047493403693933</v>
      </c>
    </row>
    <row r="55" spans="1:5" x14ac:dyDescent="0.25">
      <c r="A55" s="47" t="s">
        <v>68</v>
      </c>
      <c r="B55" s="48" t="s">
        <v>69</v>
      </c>
      <c r="C55" s="49">
        <v>149</v>
      </c>
      <c r="D55" s="50">
        <v>904</v>
      </c>
      <c r="E55" s="21">
        <f t="shared" ref="E55" si="3">D55/C55</f>
        <v>6.0671140939597317</v>
      </c>
    </row>
    <row r="56" spans="1:5" x14ac:dyDescent="0.25">
      <c r="A56" s="47" t="s">
        <v>70</v>
      </c>
      <c r="B56" s="48" t="s">
        <v>71</v>
      </c>
      <c r="C56" s="49">
        <v>449</v>
      </c>
      <c r="D56" s="50">
        <v>4567</v>
      </c>
      <c r="E56" s="51">
        <v>6.9201101928374653</v>
      </c>
    </row>
    <row r="57" spans="1:5" ht="15.75" thickBot="1" x14ac:dyDescent="0.3">
      <c r="A57" s="22" t="s">
        <v>132</v>
      </c>
      <c r="B57" s="23" t="s">
        <v>131</v>
      </c>
      <c r="C57" s="39">
        <v>1175</v>
      </c>
      <c r="D57" s="25">
        <v>11585</v>
      </c>
      <c r="E57" s="26">
        <f>D57/C57</f>
        <v>9.859574468085107</v>
      </c>
    </row>
    <row r="59" spans="1:5" x14ac:dyDescent="0.25">
      <c r="A59" s="27" t="s">
        <v>137</v>
      </c>
    </row>
  </sheetData>
  <mergeCells count="2">
    <mergeCell ref="A1:E2"/>
    <mergeCell ref="B3:E3"/>
  </mergeCells>
  <pageMargins left="0.70866141732283472" right="0.70866141732283472" top="0.3937007874015748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zoomScaleNormal="100" workbookViewId="0">
      <selection activeCell="A6" sqref="A6:B11"/>
    </sheetView>
  </sheetViews>
  <sheetFormatPr defaultColWidth="9.140625" defaultRowHeight="15" x14ac:dyDescent="0.25"/>
  <cols>
    <col min="1" max="1" width="26.7109375" style="30" customWidth="1"/>
    <col min="2" max="2" width="72.85546875" style="30" customWidth="1"/>
    <col min="3" max="16384" width="9.140625" style="30"/>
  </cols>
  <sheetData>
    <row r="1" spans="1:2" x14ac:dyDescent="0.25">
      <c r="A1" s="28" t="s">
        <v>94</v>
      </c>
      <c r="B1" s="29" t="s">
        <v>95</v>
      </c>
    </row>
    <row r="2" spans="1:2" x14ac:dyDescent="0.25">
      <c r="A2" s="31" t="s">
        <v>96</v>
      </c>
      <c r="B2" s="32" t="s">
        <v>97</v>
      </c>
    </row>
    <row r="3" spans="1:2" x14ac:dyDescent="0.25">
      <c r="A3" s="57" t="s">
        <v>98</v>
      </c>
      <c r="B3" s="32" t="s">
        <v>99</v>
      </c>
    </row>
    <row r="4" spans="1:2" x14ac:dyDescent="0.25">
      <c r="A4" s="57"/>
      <c r="B4" s="32" t="s">
        <v>100</v>
      </c>
    </row>
    <row r="5" spans="1:2" x14ac:dyDescent="0.25">
      <c r="A5" s="31" t="s">
        <v>101</v>
      </c>
      <c r="B5" s="32" t="s">
        <v>102</v>
      </c>
    </row>
    <row r="6" spans="1:2" x14ac:dyDescent="0.25">
      <c r="A6" s="31" t="s">
        <v>103</v>
      </c>
      <c r="B6" s="32" t="s">
        <v>104</v>
      </c>
    </row>
    <row r="7" spans="1:2" x14ac:dyDescent="0.25">
      <c r="A7" s="31" t="s">
        <v>105</v>
      </c>
      <c r="B7" s="32" t="s">
        <v>106</v>
      </c>
    </row>
    <row r="8" spans="1:2" x14ac:dyDescent="0.25">
      <c r="A8" s="31" t="s">
        <v>107</v>
      </c>
      <c r="B8" s="32" t="s">
        <v>108</v>
      </c>
    </row>
    <row r="9" spans="1:2" x14ac:dyDescent="0.25">
      <c r="A9" s="59" t="s">
        <v>109</v>
      </c>
      <c r="B9" s="32" t="s">
        <v>110</v>
      </c>
    </row>
    <row r="10" spans="1:2" x14ac:dyDescent="0.25">
      <c r="A10" s="59"/>
      <c r="B10" s="32" t="s">
        <v>111</v>
      </c>
    </row>
    <row r="11" spans="1:2" x14ac:dyDescent="0.25">
      <c r="A11" s="31" t="s">
        <v>112</v>
      </c>
      <c r="B11" s="32"/>
    </row>
    <row r="12" spans="1:2" x14ac:dyDescent="0.25">
      <c r="A12" s="31" t="s">
        <v>113</v>
      </c>
      <c r="B12" s="32" t="s">
        <v>114</v>
      </c>
    </row>
    <row r="13" spans="1:2" x14ac:dyDescent="0.25">
      <c r="A13" s="57" t="s">
        <v>115</v>
      </c>
      <c r="B13" s="33" t="s">
        <v>116</v>
      </c>
    </row>
    <row r="14" spans="1:2" x14ac:dyDescent="0.25">
      <c r="A14" s="57"/>
      <c r="B14" s="33" t="s">
        <v>117</v>
      </c>
    </row>
    <row r="15" spans="1:2" x14ac:dyDescent="0.25">
      <c r="A15" s="31" t="s">
        <v>118</v>
      </c>
      <c r="B15" s="32" t="s">
        <v>119</v>
      </c>
    </row>
    <row r="16" spans="1:2" x14ac:dyDescent="0.25">
      <c r="A16" s="57" t="s">
        <v>120</v>
      </c>
      <c r="B16" s="32" t="s">
        <v>116</v>
      </c>
    </row>
    <row r="17" spans="1:2" x14ac:dyDescent="0.25">
      <c r="A17" s="57"/>
      <c r="B17" s="32" t="s">
        <v>121</v>
      </c>
    </row>
    <row r="18" spans="1:2" x14ac:dyDescent="0.25">
      <c r="A18" s="60" t="s">
        <v>122</v>
      </c>
      <c r="B18" s="33" t="s">
        <v>116</v>
      </c>
    </row>
    <row r="19" spans="1:2" x14ac:dyDescent="0.25">
      <c r="A19" s="60"/>
      <c r="B19" s="33" t="s">
        <v>117</v>
      </c>
    </row>
    <row r="20" spans="1:2" x14ac:dyDescent="0.25">
      <c r="A20" s="31" t="s">
        <v>123</v>
      </c>
      <c r="B20" s="32" t="s">
        <v>124</v>
      </c>
    </row>
    <row r="21" spans="1:2" x14ac:dyDescent="0.25">
      <c r="A21" s="57" t="s">
        <v>125</v>
      </c>
      <c r="B21" s="33" t="s">
        <v>126</v>
      </c>
    </row>
    <row r="22" spans="1:2" x14ac:dyDescent="0.25">
      <c r="A22" s="57"/>
      <c r="B22" s="33" t="s">
        <v>127</v>
      </c>
    </row>
    <row r="23" spans="1:2" x14ac:dyDescent="0.25">
      <c r="A23" s="57"/>
      <c r="B23" s="33" t="s">
        <v>128</v>
      </c>
    </row>
    <row r="24" spans="1:2" x14ac:dyDescent="0.25">
      <c r="A24" s="58"/>
      <c r="B24" s="34" t="s">
        <v>129</v>
      </c>
    </row>
  </sheetData>
  <mergeCells count="6">
    <mergeCell ref="A21:A24"/>
    <mergeCell ref="A3:A4"/>
    <mergeCell ref="A9:A10"/>
    <mergeCell ref="A13:A14"/>
    <mergeCell ref="A16:A17"/>
    <mergeCell ref="A18:A19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VAI_2022_12M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2020-01-31T05:52:08Z</cp:lastPrinted>
  <dcterms:created xsi:type="dcterms:W3CDTF">2019-10-23T10:45:15Z</dcterms:created>
  <dcterms:modified xsi:type="dcterms:W3CDTF">2023-02-06T07:05:39Z</dcterms:modified>
</cp:coreProperties>
</file>