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ne Sirova\Desktop\Acess_2022\ML_2022_12M\"/>
    </mc:Choice>
  </mc:AlternateContent>
  <xr:revisionPtr revIDLastSave="0" documentId="13_ncr:1_{9F5CD871-0F92-4F6A-881F-483A4E0EE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L_mir_kir_2022_12m" sheetId="4" r:id="rId1"/>
    <sheet name="Metadati" sheetId="3" r:id="rId2"/>
  </sheets>
  <definedNames>
    <definedName name="_xlnm._FilterDatabase" localSheetId="0" hidden="1">ML_mir_kir_2022_12m!$A$7:$E$7</definedName>
    <definedName name="ML_dzemdiibas_UD" localSheetId="0">#REF!</definedName>
    <definedName name="ML_dzemdiibas_UD">#REF!</definedName>
    <definedName name="ML_kir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4" l="1"/>
  <c r="H45" i="4"/>
  <c r="I45" i="4"/>
  <c r="G46" i="4"/>
  <c r="H46" i="4"/>
  <c r="I46" i="4"/>
  <c r="G47" i="4"/>
  <c r="H47" i="4"/>
  <c r="I47" i="4"/>
  <c r="G48" i="4"/>
  <c r="H48" i="4"/>
  <c r="I48" i="4"/>
  <c r="G10" i="4"/>
  <c r="G11" i="4"/>
  <c r="G12" i="4"/>
  <c r="G14" i="4"/>
  <c r="G15" i="4"/>
  <c r="G16" i="4"/>
  <c r="G17" i="4"/>
  <c r="G18" i="4"/>
  <c r="G19" i="4"/>
  <c r="G20" i="4"/>
  <c r="F53" i="4"/>
  <c r="E53" i="4"/>
  <c r="D53" i="4"/>
  <c r="C53" i="4"/>
  <c r="F34" i="4"/>
  <c r="E34" i="4"/>
  <c r="D34" i="4"/>
  <c r="C34" i="4"/>
  <c r="C29" i="4"/>
  <c r="D40" i="4"/>
  <c r="F40" i="4"/>
  <c r="E40" i="4"/>
  <c r="C40" i="4"/>
  <c r="I53" i="4" l="1"/>
  <c r="H53" i="4"/>
  <c r="G53" i="4"/>
  <c r="I52" i="4"/>
  <c r="H52" i="4"/>
  <c r="G52" i="4"/>
  <c r="I51" i="4"/>
  <c r="H51" i="4"/>
  <c r="G51" i="4"/>
  <c r="I49" i="4"/>
  <c r="H49" i="4"/>
  <c r="G49" i="4"/>
  <c r="I41" i="4"/>
  <c r="H41" i="4"/>
  <c r="G41" i="4"/>
  <c r="I42" i="4"/>
  <c r="H42" i="4"/>
  <c r="G42" i="4"/>
  <c r="I43" i="4"/>
  <c r="H43" i="4"/>
  <c r="G43" i="4"/>
  <c r="I57" i="4"/>
  <c r="H57" i="4"/>
  <c r="G57" i="4"/>
  <c r="I54" i="4"/>
  <c r="H54" i="4"/>
  <c r="G54" i="4"/>
  <c r="I39" i="4"/>
  <c r="H39" i="4"/>
  <c r="G39" i="4"/>
  <c r="I38" i="4"/>
  <c r="H38" i="4"/>
  <c r="G38" i="4"/>
  <c r="I37" i="4"/>
  <c r="H37" i="4"/>
  <c r="G37" i="4"/>
  <c r="I36" i="4"/>
  <c r="H36" i="4"/>
  <c r="G36" i="4"/>
  <c r="I35" i="4"/>
  <c r="H35" i="4"/>
  <c r="G35" i="4"/>
  <c r="I33" i="4"/>
  <c r="H33" i="4"/>
  <c r="G33" i="4"/>
  <c r="I50" i="4"/>
  <c r="H50" i="4"/>
  <c r="G50" i="4"/>
  <c r="I31" i="4"/>
  <c r="H31" i="4"/>
  <c r="G31" i="4"/>
  <c r="I32" i="4"/>
  <c r="H32" i="4"/>
  <c r="G32" i="4"/>
  <c r="I30" i="4"/>
  <c r="H30" i="4"/>
  <c r="G30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2" i="4"/>
  <c r="H12" i="4"/>
  <c r="I11" i="4"/>
  <c r="H11" i="4"/>
  <c r="I10" i="4"/>
  <c r="H10" i="4"/>
  <c r="D9" i="4"/>
  <c r="E9" i="4"/>
  <c r="F9" i="4"/>
  <c r="D13" i="4"/>
  <c r="E13" i="4"/>
  <c r="F13" i="4"/>
  <c r="D21" i="4"/>
  <c r="E21" i="4"/>
  <c r="F21" i="4"/>
  <c r="D29" i="4"/>
  <c r="E29" i="4"/>
  <c r="F29" i="4"/>
  <c r="D44" i="4"/>
  <c r="E44" i="4"/>
  <c r="F44" i="4"/>
  <c r="C44" i="4"/>
  <c r="C21" i="4"/>
  <c r="C13" i="4"/>
  <c r="C9" i="4"/>
  <c r="C8" i="4" l="1"/>
  <c r="E8" i="4"/>
  <c r="F8" i="4"/>
  <c r="D8" i="4"/>
  <c r="H13" i="4"/>
  <c r="G29" i="4"/>
  <c r="I40" i="4"/>
  <c r="I29" i="4"/>
  <c r="H34" i="4"/>
  <c r="G34" i="4"/>
  <c r="H29" i="4"/>
  <c r="I21" i="4"/>
  <c r="H40" i="4"/>
  <c r="G13" i="4"/>
  <c r="G9" i="4"/>
  <c r="H21" i="4"/>
  <c r="I44" i="4"/>
  <c r="H44" i="4"/>
  <c r="G44" i="4"/>
  <c r="I34" i="4"/>
  <c r="G21" i="4"/>
  <c r="I13" i="4"/>
  <c r="H9" i="4"/>
  <c r="I9" i="4"/>
  <c r="G40" i="4"/>
  <c r="H8" i="4" l="1"/>
  <c r="I8" i="4"/>
  <c r="G8" i="4"/>
</calcChain>
</file>

<file path=xl/sharedStrings.xml><?xml version="1.0" encoding="utf-8"?>
<sst xmlns="http://schemas.openxmlformats.org/spreadsheetml/2006/main" count="225" uniqueCount="158">
  <si>
    <t>Bērnu klīniskā universitātes slimnīca</t>
  </si>
  <si>
    <t>Paula Stradiņa klīniskā universitātes slimnīca</t>
  </si>
  <si>
    <t>Rīgas Austrumu klīniskā universitātes slimnīca</t>
  </si>
  <si>
    <t>Daugavpils reģionālā slimnīca</t>
  </si>
  <si>
    <t>Jelgavas pilsētas slimnīca</t>
  </si>
  <si>
    <t>Jēkabpils reģionālā slimnīca</t>
  </si>
  <si>
    <t>Liepājas reģionālā slimnīca</t>
  </si>
  <si>
    <t>Rēzeknes slimnīca</t>
  </si>
  <si>
    <t>Vidzemes slimnīca</t>
  </si>
  <si>
    <t>Ziemeļkurzemes reģionālā slimnīca</t>
  </si>
  <si>
    <t>Alūksnes slimnīca</t>
  </si>
  <si>
    <t>Balvu un Gulbenes slimnīcu apvienība</t>
  </si>
  <si>
    <t>Cēsu klīnika</t>
  </si>
  <si>
    <t>Dobeles un apkārtnes slimnīca</t>
  </si>
  <si>
    <t>Jūrmalas slimnīca</t>
  </si>
  <si>
    <t>Krāslavas slimnīca</t>
  </si>
  <si>
    <t>Kuldīgas slimnīca</t>
  </si>
  <si>
    <t>Madonas slimnīca</t>
  </si>
  <si>
    <t>Ogres rajona slimnīca</t>
  </si>
  <si>
    <t>Preiļu slimnīca</t>
  </si>
  <si>
    <t>Tukuma slimnīca</t>
  </si>
  <si>
    <t>Ainaži, bērnu psihoneiroloģiskā slimnīca</t>
  </si>
  <si>
    <t>Daugavpils psihoneiroloģiskā slimnīca</t>
  </si>
  <si>
    <t>Piejūras slimnīca</t>
  </si>
  <si>
    <t>Rīgas 2. slimnīca</t>
  </si>
  <si>
    <t>Rīgas Dzemdību nams</t>
  </si>
  <si>
    <t>Rīgas psihiatrijas un narkoloģijas centrs</t>
  </si>
  <si>
    <t>Slimnīca Ģintermuiža</t>
  </si>
  <si>
    <t>Strenču psihoneiroloģiskā slimnīca</t>
  </si>
  <si>
    <t>Traumatoloģijas un ortopēdijas slimnīca</t>
  </si>
  <si>
    <t>Aizkraukles slimnīca</t>
  </si>
  <si>
    <t>Bauskas slimnīca</t>
  </si>
  <si>
    <t>Līvānu slimnīca</t>
  </si>
  <si>
    <t>Ludzas medicīnas centrs</t>
  </si>
  <si>
    <t>Priekules slimnīca</t>
  </si>
  <si>
    <t>Siguldas slimnīca</t>
  </si>
  <si>
    <t>Saldus medicīnas centrs</t>
  </si>
  <si>
    <t>Hospitalizēto pacientu skaits</t>
  </si>
  <si>
    <t>Ķirurģiski ārstēto pacientu skaita īpatsvars</t>
  </si>
  <si>
    <t>Nosaukums</t>
  </si>
  <si>
    <t>Definīcija</t>
  </si>
  <si>
    <t xml:space="preserve">Rādītāja klasifikācija </t>
  </si>
  <si>
    <t>Datu avots</t>
  </si>
  <si>
    <t>Aprēķins</t>
  </si>
  <si>
    <t>Skaitītājs</t>
  </si>
  <si>
    <t>Saucējs</t>
  </si>
  <si>
    <t>Iekļaušanas kritēriji</t>
  </si>
  <si>
    <t>Izslēgšanas kritēriji</t>
  </si>
  <si>
    <t>Datu pilnīgums</t>
  </si>
  <si>
    <t> 100%</t>
  </si>
  <si>
    <t xml:space="preserve">Datu apkopošanas biežums </t>
  </si>
  <si>
    <t>Mērķa grupa</t>
  </si>
  <si>
    <t xml:space="preserve">Rādītāja monitorēšanas biežums </t>
  </si>
  <si>
    <t xml:space="preserve">Rādītāja ziņošanas biežums </t>
  </si>
  <si>
    <t xml:space="preserve">Rādītāja aptvere </t>
  </si>
  <si>
    <t xml:space="preserve">Vieta, kur rādītājs publicēts </t>
  </si>
  <si>
    <t>Ķirurģiski ārstēto pacientu īpatsvars</t>
  </si>
  <si>
    <t>-Nacionālā veselības dienesta Stacionāro pakalpojumu datu bāze</t>
  </si>
  <si>
    <t>(Hospitalizāciju skaits pacientiem, kam veikta lielā ķirurģiskā operācija /Kopējais hospitalizāciju skaits) *100</t>
  </si>
  <si>
    <t>Hospitalizāciju skaits pacientiem, kam veikta lielā ķirurģiskā operācija</t>
  </si>
  <si>
    <t>Kopējais hospitalizāciju skaits</t>
  </si>
  <si>
    <t>- Pacientam veikta lielā ķirurģiskā operācija</t>
  </si>
  <si>
    <t>Pacienti, kam veikta vismaz viena lielā ķirurģiskā operācija</t>
  </si>
  <si>
    <t>Stacionārā mirušo pacientu skaita īpatsvars</t>
  </si>
  <si>
    <t>Hospitalizāciju skaita īpatsvars, kur pacients miris stacionārā</t>
  </si>
  <si>
    <t>(Hospitalizāciju skaits pacientiem, kur pacients miris stacionārā /Kopējais hospitalizāciju skaits) *100</t>
  </si>
  <si>
    <t>Hospitalizāciju skaits pacientiem, kur pacients miris stacionārā</t>
  </si>
  <si>
    <t>- Pacients miris stacionārā (izrakstīšanās kustība 33)</t>
  </si>
  <si>
    <t>Stacionārā mirušie pacienti</t>
  </si>
  <si>
    <t>Stacionārā mirušo ķirurģiski ārstēto pacientu skaita īpatsvars</t>
  </si>
  <si>
    <t>Hospitalizāciju skaits, kur pacientam veikta vismaz viena lielā ķirurģiskā operācija</t>
  </si>
  <si>
    <t xml:space="preserve">Stacionārā mirušie pacienti, kam veikta vismaz viena lielā ķirurģiskā operācija </t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</si>
  <si>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</si>
  <si>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</si>
  <si>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r>
      <t>Katru dienu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nedēļā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Reizi mēnesī</t>
    </r>
    <r>
      <rPr>
        <sz val="11"/>
        <rFont val="Wingdings"/>
        <charset val="2"/>
      </rPr>
      <t>¨</t>
    </r>
  </si>
  <si>
    <r>
      <t>Reizi ceturksnī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Reizi pusgadā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Reizi gadā</t>
    </r>
    <r>
      <rPr>
        <sz val="11"/>
        <rFont val="Wingdings"/>
        <charset val="2"/>
      </rPr>
      <t>¨</t>
    </r>
  </si>
  <si>
    <r>
      <t>Nacionāla</t>
    </r>
    <r>
      <rPr>
        <sz val="11"/>
        <rFont val="Wingdings"/>
        <charset val="2"/>
      </rPr>
      <t>þ</t>
    </r>
    <r>
      <rPr>
        <sz val="11"/>
        <rFont val="Times New Roman"/>
        <family val="1"/>
        <charset val="186"/>
      </rPr>
      <t>Reģionāla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 Ārstniecības iestāžu līmenī</t>
    </r>
    <r>
      <rPr>
        <sz val="11"/>
        <rFont val="Wingdings"/>
        <charset val="2"/>
      </rPr>
      <t>þ</t>
    </r>
  </si>
  <si>
    <r>
      <t>NVD mājaslapa</t>
    </r>
    <r>
      <rPr>
        <sz val="11"/>
        <rFont val="Wingdings"/>
        <charset val="2"/>
      </rPr>
      <t>þ</t>
    </r>
  </si>
  <si>
    <r>
      <t>SPKC mājaslapa</t>
    </r>
    <r>
      <rPr>
        <sz val="11"/>
        <rFont val="Wingdings"/>
        <charset val="2"/>
      </rPr>
      <t>¨</t>
    </r>
  </si>
  <si>
    <r>
      <t>Latvijas veselības aprūpes statistikas gadagrāmata</t>
    </r>
    <r>
      <rPr>
        <sz val="11"/>
        <rFont val="Wingdings"/>
        <charset val="2"/>
      </rPr>
      <t>¨</t>
    </r>
  </si>
  <si>
    <r>
      <t>Nav publiski pieejams</t>
    </r>
    <r>
      <rPr>
        <sz val="11"/>
        <rFont val="Wingdings"/>
        <charset val="2"/>
      </rPr>
      <t>¨</t>
    </r>
  </si>
  <si>
    <r>
      <t>Uz personu vērsta aprūpe</t>
    </r>
    <r>
      <rPr>
        <sz val="11"/>
        <rFont val="Wingdings"/>
        <charset val="2"/>
      </rPr>
      <t>þ</t>
    </r>
    <r>
      <rPr>
        <sz val="8"/>
        <rFont val="Calibri"/>
        <family val="2"/>
        <charset val="186"/>
        <scheme val="minor"/>
      </rPr>
      <t> 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</si>
  <si>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¨</t>
    </r>
  </si>
  <si>
    <t>(Hospitalizāciju skaits, kur pacientam veikta vismaz viena lielā ķirurģiskā operācija un pacients miris stacionārā / Hospitalizāciju skaits, kur pacientam veikta vismaz viena lielā ķirurģiskā operācija) *100</t>
  </si>
  <si>
    <t>Hospitalizāciju skaits, kur pacientam veikta vismaz viena lielā ķirurģiskā operācija un pacients miris stacionārā</t>
  </si>
  <si>
    <t>010011804</t>
  </si>
  <si>
    <t>010011803</t>
  </si>
  <si>
    <t>010000234</t>
  </si>
  <si>
    <t>050020401</t>
  </si>
  <si>
    <t>090020301</t>
  </si>
  <si>
    <t>110000048</t>
  </si>
  <si>
    <t>170020401</t>
  </si>
  <si>
    <t>210020301</t>
  </si>
  <si>
    <t>250000092</t>
  </si>
  <si>
    <t>270020302</t>
  </si>
  <si>
    <t>360200027</t>
  </si>
  <si>
    <t>500200052</t>
  </si>
  <si>
    <t>420200052</t>
  </si>
  <si>
    <t>460200036</t>
  </si>
  <si>
    <t>130020302</t>
  </si>
  <si>
    <t>600200001</t>
  </si>
  <si>
    <t>620200038</t>
  </si>
  <si>
    <t>700200041</t>
  </si>
  <si>
    <t>740200008</t>
  </si>
  <si>
    <t>760200002</t>
  </si>
  <si>
    <t>900200046</t>
  </si>
  <si>
    <t>661400011</t>
  </si>
  <si>
    <t>050012101</t>
  </si>
  <si>
    <t>130013001</t>
  </si>
  <si>
    <t>Nacionālais rehabilitācijas centrs "Vaivari"</t>
  </si>
  <si>
    <t>170010601</t>
  </si>
  <si>
    <t>010020302</t>
  </si>
  <si>
    <t>010021301</t>
  </si>
  <si>
    <t>010012202</t>
  </si>
  <si>
    <t>090012101</t>
  </si>
  <si>
    <t>941800004</t>
  </si>
  <si>
    <t>010011401</t>
  </si>
  <si>
    <t>320200001</t>
  </si>
  <si>
    <t>400200024</t>
  </si>
  <si>
    <t>761200001</t>
  </si>
  <si>
    <t>680200030</t>
  </si>
  <si>
    <t>641600001</t>
  </si>
  <si>
    <t>801600003</t>
  </si>
  <si>
    <t>840200047</t>
  </si>
  <si>
    <t>AI kods</t>
  </si>
  <si>
    <t>Ārstniecības iestāde (AI)</t>
  </si>
  <si>
    <t>9=6/5*100</t>
  </si>
  <si>
    <t>8=5/3*100</t>
  </si>
  <si>
    <t>7=4/3*100</t>
  </si>
  <si>
    <t>AI mirušo ķirurģiski ārstēto pacientu skaits</t>
  </si>
  <si>
    <t>AI mirušo pacientu skaita īpatsvars</t>
  </si>
  <si>
    <t>AI mirušo ķirurģiski ārstēto pacientu īpatsvars</t>
  </si>
  <si>
    <t>Limbažu slimnīca</t>
  </si>
  <si>
    <t>660200027</t>
  </si>
  <si>
    <t>Pamatojums datu apkopošanai-28.08.2018.Ministru kabineta noteikumi nr. 555 "Veselības aprūpes pakalpojumu organizēšanas un samaksas  kārtība"</t>
  </si>
  <si>
    <t>Kopā/ Vidēji</t>
  </si>
  <si>
    <t>V līmeņa ārstniecības iestādes kopā</t>
  </si>
  <si>
    <t>IV līmeņa ārstniecības iestādes kopā</t>
  </si>
  <si>
    <t>III līmeņa ārstniecības iestādes</t>
  </si>
  <si>
    <t>II līmeņa ārstniecības iestādes</t>
  </si>
  <si>
    <t>I līmeņa ārstniecības iestādes</t>
  </si>
  <si>
    <t>V līmeņa specializētās ārstniecības iestādes</t>
  </si>
  <si>
    <t>Specializētās ārstniecības iestādes</t>
  </si>
  <si>
    <t>Pārskats par ārstniecības iestādē hospitalizēto pacientu skaitu, ķirurģiski ārstēto un ārstniecības iestādē mirušo pacientu skaita īpatsvaru</t>
  </si>
  <si>
    <t>Hospitalizāciju skaita īpatsvars, kur pacientam veikta vismaz viena lielā ķirurģiskā operācija</t>
  </si>
  <si>
    <t>Hospitalizāciju skaita īpatsvars, kur pacientam veikta vismaz viena lielā ķirurģiskā operācija un pacients miris stacionārā</t>
  </si>
  <si>
    <t>*stacionārājā kartē norādīta izrakstīšanas kustība 33 (miris)</t>
  </si>
  <si>
    <t>**uzskaites dokumentu skaits ar tajā norādītu kaut vienu manipulāciju ar 43 pazīmi (liela ķirurģiska manipulācija)</t>
  </si>
  <si>
    <t>AI mirušo pacientu skaits*</t>
  </si>
  <si>
    <t>Ķirurģiski ārstēto pacientu skaits**</t>
  </si>
  <si>
    <t>Pārējas slimnīcas</t>
  </si>
  <si>
    <t>130064003</t>
  </si>
  <si>
    <t>SANARE-KRC JAUNĶEMERI</t>
  </si>
  <si>
    <t>010040307</t>
  </si>
  <si>
    <t>Larvijas Jūras medicīnas centrs</t>
  </si>
  <si>
    <t>(veiktais darbs)</t>
  </si>
  <si>
    <r>
      <t xml:space="preserve">Pārskata periods: </t>
    </r>
    <r>
      <rPr>
        <b/>
        <sz val="12"/>
        <rFont val="Times New Roman"/>
        <family val="1"/>
      </rPr>
      <t>2022. gads</t>
    </r>
  </si>
  <si>
    <t>Atskaite ietver stacionārās kartes apmaksājamā statusā, ar izrakstīšanas datumu no 1.janvāra līdz 31.decembrim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</si>
</sst>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L_s_-;\-* #,##0.00\ _L_s_-;_-* &quot;-&quot;??\ _L_s_-;_-@_-"/>
    <numFmt numFmtId="165" formatCode="_-* #,##0\ _L_s_-;\-* #,##0\ _L_s_-;_-* &quot;-&quot;??\ _L_s_-;_-@_-"/>
    <numFmt numFmtId="166" formatCode="_-* #,##0_-;\-* #,##0_-;_-* &quot;-&quot;??_-;_-@_-"/>
    <numFmt numFmtId="167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Wingdings"/>
      <charset val="2"/>
    </font>
    <font>
      <sz val="8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sz val="12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  <charset val="186"/>
    </font>
    <font>
      <sz val="10"/>
      <name val="Arial"/>
      <family val="2"/>
    </font>
    <font>
      <sz val="8"/>
      <color indexed="8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0" fontId="20" fillId="0" borderId="0"/>
    <xf numFmtId="0" fontId="13" fillId="0" borderId="0"/>
    <xf numFmtId="167" fontId="15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165" fontId="5" fillId="0" borderId="0" xfId="3" applyNumberFormat="1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0" xfId="5" applyFo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/>
    <xf numFmtId="0" fontId="16" fillId="0" borderId="0" xfId="7" applyFont="1"/>
    <xf numFmtId="0" fontId="17" fillId="0" borderId="1" xfId="7" applyFont="1" applyBorder="1" applyAlignment="1">
      <alignment horizontal="left" vertical="center" wrapText="1"/>
    </xf>
    <xf numFmtId="0" fontId="16" fillId="0" borderId="0" xfId="9" applyFont="1"/>
    <xf numFmtId="0" fontId="5" fillId="0" borderId="0" xfId="8" applyFont="1"/>
    <xf numFmtId="0" fontId="6" fillId="2" borderId="9" xfId="10" applyFont="1" applyFill="1" applyBorder="1" applyAlignment="1">
      <alignment horizontal="center" vertical="center" wrapText="1"/>
    </xf>
    <xf numFmtId="0" fontId="6" fillId="2" borderId="14" xfId="10" applyFont="1" applyFill="1" applyBorder="1" applyAlignment="1">
      <alignment horizontal="center" vertical="center" wrapText="1"/>
    </xf>
    <xf numFmtId="0" fontId="21" fillId="0" borderId="12" xfId="11" applyFont="1" applyBorder="1" applyAlignment="1">
      <alignment horizontal="center" vertical="center" wrapText="1"/>
    </xf>
    <xf numFmtId="0" fontId="21" fillId="0" borderId="13" xfId="11" applyFont="1" applyBorder="1" applyAlignment="1">
      <alignment horizontal="center" vertical="center" wrapText="1"/>
    </xf>
    <xf numFmtId="0" fontId="6" fillId="2" borderId="15" xfId="8" applyFont="1" applyFill="1" applyBorder="1"/>
    <xf numFmtId="0" fontId="6" fillId="2" borderId="16" xfId="8" applyFont="1" applyFill="1" applyBorder="1"/>
    <xf numFmtId="166" fontId="6" fillId="2" borderId="15" xfId="12" applyNumberFormat="1" applyFont="1" applyFill="1" applyBorder="1" applyAlignment="1">
      <alignment horizontal="right"/>
    </xf>
    <xf numFmtId="0" fontId="6" fillId="0" borderId="0" xfId="8" applyFont="1"/>
    <xf numFmtId="0" fontId="6" fillId="3" borderId="9" xfId="8" applyFont="1" applyFill="1" applyBorder="1" applyAlignment="1">
      <alignment horizontal="left" indent="1"/>
    </xf>
    <xf numFmtId="0" fontId="6" fillId="3" borderId="14" xfId="8" applyFont="1" applyFill="1" applyBorder="1"/>
    <xf numFmtId="166" fontId="6" fillId="3" borderId="9" xfId="12" applyNumberFormat="1" applyFont="1" applyFill="1" applyBorder="1" applyAlignment="1">
      <alignment horizontal="right"/>
    </xf>
    <xf numFmtId="0" fontId="5" fillId="0" borderId="10" xfId="8" applyFont="1" applyBorder="1" applyAlignment="1">
      <alignment horizontal="left" indent="2"/>
    </xf>
    <xf numFmtId="0" fontId="5" fillId="0" borderId="11" xfId="8" applyFont="1" applyBorder="1"/>
    <xf numFmtId="166" fontId="5" fillId="0" borderId="10" xfId="12" applyNumberFormat="1" applyFont="1" applyBorder="1" applyAlignment="1">
      <alignment horizontal="right"/>
    </xf>
    <xf numFmtId="166" fontId="5" fillId="0" borderId="10" xfId="12" applyNumberFormat="1" applyFont="1" applyBorder="1" applyAlignment="1">
      <alignment horizontal="left"/>
    </xf>
    <xf numFmtId="0" fontId="5" fillId="0" borderId="12" xfId="8" applyFont="1" applyBorder="1" applyAlignment="1">
      <alignment horizontal="left" indent="2"/>
    </xf>
    <xf numFmtId="0" fontId="5" fillId="0" borderId="13" xfId="8" applyFont="1" applyBorder="1"/>
    <xf numFmtId="166" fontId="5" fillId="0" borderId="12" xfId="12" applyNumberFormat="1" applyFont="1" applyBorder="1" applyAlignment="1">
      <alignment horizontal="left"/>
    </xf>
    <xf numFmtId="166" fontId="6" fillId="3" borderId="9" xfId="12" applyNumberFormat="1" applyFont="1" applyFill="1" applyBorder="1" applyAlignment="1">
      <alignment horizontal="left"/>
    </xf>
    <xf numFmtId="166" fontId="5" fillId="0" borderId="10" xfId="12" applyNumberFormat="1" applyFont="1" applyBorder="1" applyAlignment="1">
      <alignment horizontal="right" vertical="center"/>
    </xf>
    <xf numFmtId="166" fontId="5" fillId="0" borderId="12" xfId="12" applyNumberFormat="1" applyFont="1" applyBorder="1" applyAlignment="1">
      <alignment horizontal="right"/>
    </xf>
    <xf numFmtId="0" fontId="14" fillId="0" borderId="0" xfId="0" applyFont="1" applyAlignment="1">
      <alignment horizontal="left"/>
    </xf>
    <xf numFmtId="9" fontId="6" fillId="2" borderId="15" xfId="6" applyFont="1" applyFill="1" applyBorder="1" applyAlignment="1"/>
    <xf numFmtId="9" fontId="6" fillId="3" borderId="9" xfId="6" applyFont="1" applyFill="1" applyBorder="1" applyAlignment="1"/>
    <xf numFmtId="9" fontId="5" fillId="0" borderId="10" xfId="6" applyFont="1" applyBorder="1" applyAlignment="1"/>
    <xf numFmtId="9" fontId="5" fillId="0" borderId="12" xfId="6" applyFont="1" applyBorder="1" applyAlignment="1"/>
    <xf numFmtId="9" fontId="5" fillId="0" borderId="10" xfId="6" applyFont="1" applyBorder="1" applyAlignment="1">
      <alignment vertical="center"/>
    </xf>
    <xf numFmtId="0" fontId="16" fillId="0" borderId="0" xfId="8" applyFont="1" applyAlignment="1">
      <alignment horizontal="left" vertical="center"/>
    </xf>
    <xf numFmtId="0" fontId="22" fillId="0" borderId="0" xfId="13" applyFont="1"/>
    <xf numFmtId="0" fontId="5" fillId="0" borderId="0" xfId="8" applyFont="1" applyAlignment="1">
      <alignment horizontal="left" indent="2"/>
    </xf>
    <xf numFmtId="166" fontId="5" fillId="0" borderId="0" xfId="12" applyNumberFormat="1" applyFont="1" applyBorder="1" applyAlignment="1">
      <alignment horizontal="left"/>
    </xf>
    <xf numFmtId="9" fontId="5" fillId="0" borderId="0" xfId="6" applyFont="1" applyBorder="1" applyAlignment="1"/>
    <xf numFmtId="0" fontId="5" fillId="0" borderId="17" xfId="8" applyFont="1" applyBorder="1" applyAlignment="1">
      <alignment horizontal="left" indent="2"/>
    </xf>
    <xf numFmtId="0" fontId="5" fillId="0" borderId="18" xfId="8" applyFont="1" applyBorder="1"/>
    <xf numFmtId="166" fontId="5" fillId="0" borderId="17" xfId="12" applyNumberFormat="1" applyFont="1" applyBorder="1" applyAlignment="1">
      <alignment horizontal="left"/>
    </xf>
    <xf numFmtId="9" fontId="5" fillId="0" borderId="17" xfId="6" applyFont="1" applyBorder="1" applyAlignment="1"/>
    <xf numFmtId="0" fontId="18" fillId="0" borderId="1" xfId="7" applyFont="1" applyBorder="1" applyAlignment="1">
      <alignment horizontal="center" vertical="center" wrapText="1"/>
    </xf>
    <xf numFmtId="0" fontId="16" fillId="0" borderId="0" xfId="7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14">
    <cellStyle name="Comma 2" xfId="12" xr:uid="{00000000-0005-0000-0000-000000000000}"/>
    <cellStyle name="Comma 4" xfId="3" xr:uid="{00000000-0005-0000-0000-000001000000}"/>
    <cellStyle name="Comma_R0001_veiktais_darbs_2009_UZŅEMŠANAS_NODAĻA 2" xfId="10" xr:uid="{00000000-0005-0000-0000-000002000000}"/>
    <cellStyle name="Normal" xfId="0" builtinId="0"/>
    <cellStyle name="Normal 10" xfId="11" xr:uid="{00000000-0005-0000-0000-000004000000}"/>
    <cellStyle name="Normal 2" xfId="2" xr:uid="{00000000-0005-0000-0000-000005000000}"/>
    <cellStyle name="Normal 2 2" xfId="5" xr:uid="{00000000-0005-0000-0000-000006000000}"/>
    <cellStyle name="Normal 2 3" xfId="8" xr:uid="{00000000-0005-0000-0000-000007000000}"/>
    <cellStyle name="Normal 2 4" xfId="1" xr:uid="{00000000-0005-0000-0000-000008000000}"/>
    <cellStyle name="Normal 3" xfId="13" xr:uid="{00000000-0005-0000-0000-000009000000}"/>
    <cellStyle name="Normal_parskatu_tabulas_uz5_III_rikojumam 2" xfId="7" xr:uid="{00000000-0005-0000-0000-00000A000000}"/>
    <cellStyle name="Normal_rindu_garums_veidlapa" xfId="9" xr:uid="{00000000-0005-0000-0000-00000B000000}"/>
    <cellStyle name="Percent" xfId="6" builtinId="5"/>
    <cellStyle name="Percent 2" xfId="4" xr:uid="{00000000-0005-0000-0000-00000D000000}"/>
  </cellStyles>
  <dxfs count="0"/>
  <tableStyles count="1" defaultTableStyle="TableStyleMedium9" defaultPivotStyle="PivotStyleLight16">
    <tableStyle name="Invisible" pivot="0" table="0" count="0" xr9:uid="{FE1C2518-D6B6-4695-984C-0BFA2ED1AAF9}"/>
  </tableStyles>
  <colors>
    <mruColors>
      <color rgb="FFFF9933"/>
      <color rgb="FFFFCB97"/>
      <color rgb="FFFFF5EB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159033</xdr:colOff>
      <xdr:row>0</xdr:row>
      <xdr:rowOff>0</xdr:rowOff>
    </xdr:from>
    <xdr:ext cx="1714217" cy="920750"/>
    <xdr:pic>
      <xdr:nvPicPr>
        <xdr:cNvPr id="2" name="Picture 1">
          <a:extLst>
            <a:ext uri="{FF2B5EF4-FFF2-40B4-BE49-F238E27FC236}">
              <a16:creationId xmlns:a16="http://schemas.microsoft.com/office/drawing/2014/main" id="{9D619DDD-3627-4F7B-9A40-6B298C9FD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6116" y="0"/>
          <a:ext cx="1714217" cy="920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I62"/>
  <sheetViews>
    <sheetView tabSelected="1" zoomScale="90" zoomScaleNormal="90" zoomScaleSheetLayoutView="85" workbookViewId="0">
      <selection activeCell="C37" sqref="C37"/>
    </sheetView>
  </sheetViews>
  <sheetFormatPr defaultRowHeight="15.6" x14ac:dyDescent="0.3"/>
  <cols>
    <col min="1" max="1" width="45.109375" style="14" customWidth="1"/>
    <col min="2" max="2" width="11.33203125" style="14" bestFit="1" customWidth="1"/>
    <col min="3" max="3" width="14.6640625" style="14" customWidth="1"/>
    <col min="4" max="9" width="11.6640625" style="14" customWidth="1"/>
    <col min="10" max="98" width="9.109375" style="14"/>
    <col min="99" max="99" width="41.33203125" style="14" customWidth="1"/>
    <col min="100" max="100" width="9.109375" style="14"/>
    <col min="101" max="101" width="15.6640625" style="14" customWidth="1"/>
    <col min="102" max="102" width="14.6640625" style="14" customWidth="1"/>
    <col min="103" max="103" width="20.109375" style="14" customWidth="1"/>
    <col min="104" max="354" width="9.109375" style="14"/>
    <col min="355" max="355" width="41.33203125" style="14" customWidth="1"/>
    <col min="356" max="356" width="9.109375" style="14"/>
    <col min="357" max="357" width="15.6640625" style="14" customWidth="1"/>
    <col min="358" max="358" width="14.6640625" style="14" customWidth="1"/>
    <col min="359" max="359" width="20.109375" style="14" customWidth="1"/>
    <col min="360" max="610" width="9.109375" style="14"/>
    <col min="611" max="611" width="41.33203125" style="14" customWidth="1"/>
    <col min="612" max="612" width="9.109375" style="14"/>
    <col min="613" max="613" width="15.6640625" style="14" customWidth="1"/>
    <col min="614" max="614" width="14.6640625" style="14" customWidth="1"/>
    <col min="615" max="615" width="20.109375" style="14" customWidth="1"/>
    <col min="616" max="866" width="9.109375" style="14"/>
    <col min="867" max="867" width="41.33203125" style="14" customWidth="1"/>
    <col min="868" max="868" width="9.109375" style="14"/>
    <col min="869" max="869" width="15.6640625" style="14" customWidth="1"/>
    <col min="870" max="870" width="14.6640625" style="14" customWidth="1"/>
    <col min="871" max="871" width="20.109375" style="14" customWidth="1"/>
    <col min="872" max="1122" width="9.109375" style="14"/>
    <col min="1123" max="1123" width="41.33203125" style="14" customWidth="1"/>
    <col min="1124" max="1124" width="9.109375" style="14"/>
    <col min="1125" max="1125" width="15.6640625" style="14" customWidth="1"/>
    <col min="1126" max="1126" width="14.6640625" style="14" customWidth="1"/>
    <col min="1127" max="1127" width="20.109375" style="14" customWidth="1"/>
    <col min="1128" max="1378" width="9.109375" style="14"/>
    <col min="1379" max="1379" width="41.33203125" style="14" customWidth="1"/>
    <col min="1380" max="1380" width="9.109375" style="14"/>
    <col min="1381" max="1381" width="15.6640625" style="14" customWidth="1"/>
    <col min="1382" max="1382" width="14.6640625" style="14" customWidth="1"/>
    <col min="1383" max="1383" width="20.109375" style="14" customWidth="1"/>
    <col min="1384" max="1634" width="9.109375" style="14"/>
    <col min="1635" max="1635" width="41.33203125" style="14" customWidth="1"/>
    <col min="1636" max="1636" width="9.109375" style="14"/>
    <col min="1637" max="1637" width="15.6640625" style="14" customWidth="1"/>
    <col min="1638" max="1638" width="14.6640625" style="14" customWidth="1"/>
    <col min="1639" max="1639" width="20.109375" style="14" customWidth="1"/>
    <col min="1640" max="1890" width="9.109375" style="14"/>
    <col min="1891" max="1891" width="41.33203125" style="14" customWidth="1"/>
    <col min="1892" max="1892" width="9.109375" style="14"/>
    <col min="1893" max="1893" width="15.6640625" style="14" customWidth="1"/>
    <col min="1894" max="1894" width="14.6640625" style="14" customWidth="1"/>
    <col min="1895" max="1895" width="20.109375" style="14" customWidth="1"/>
    <col min="1896" max="2146" width="9.109375" style="14"/>
    <col min="2147" max="2147" width="41.33203125" style="14" customWidth="1"/>
    <col min="2148" max="2148" width="9.109375" style="14"/>
    <col min="2149" max="2149" width="15.6640625" style="14" customWidth="1"/>
    <col min="2150" max="2150" width="14.6640625" style="14" customWidth="1"/>
    <col min="2151" max="2151" width="20.109375" style="14" customWidth="1"/>
    <col min="2152" max="2402" width="9.109375" style="14"/>
    <col min="2403" max="2403" width="41.33203125" style="14" customWidth="1"/>
    <col min="2404" max="2404" width="9.109375" style="14"/>
    <col min="2405" max="2405" width="15.6640625" style="14" customWidth="1"/>
    <col min="2406" max="2406" width="14.6640625" style="14" customWidth="1"/>
    <col min="2407" max="2407" width="20.109375" style="14" customWidth="1"/>
    <col min="2408" max="2658" width="9.109375" style="14"/>
    <col min="2659" max="2659" width="41.33203125" style="14" customWidth="1"/>
    <col min="2660" max="2660" width="9.109375" style="14"/>
    <col min="2661" max="2661" width="15.6640625" style="14" customWidth="1"/>
    <col min="2662" max="2662" width="14.6640625" style="14" customWidth="1"/>
    <col min="2663" max="2663" width="20.109375" style="14" customWidth="1"/>
    <col min="2664" max="2914" width="9.109375" style="14"/>
    <col min="2915" max="2915" width="41.33203125" style="14" customWidth="1"/>
    <col min="2916" max="2916" width="9.109375" style="14"/>
    <col min="2917" max="2917" width="15.6640625" style="14" customWidth="1"/>
    <col min="2918" max="2918" width="14.6640625" style="14" customWidth="1"/>
    <col min="2919" max="2919" width="20.109375" style="14" customWidth="1"/>
    <col min="2920" max="3170" width="9.109375" style="14"/>
    <col min="3171" max="3171" width="41.33203125" style="14" customWidth="1"/>
    <col min="3172" max="3172" width="9.109375" style="14"/>
    <col min="3173" max="3173" width="15.6640625" style="14" customWidth="1"/>
    <col min="3174" max="3174" width="14.6640625" style="14" customWidth="1"/>
    <col min="3175" max="3175" width="20.109375" style="14" customWidth="1"/>
    <col min="3176" max="3426" width="9.109375" style="14"/>
    <col min="3427" max="3427" width="41.33203125" style="14" customWidth="1"/>
    <col min="3428" max="3428" width="9.109375" style="14"/>
    <col min="3429" max="3429" width="15.6640625" style="14" customWidth="1"/>
    <col min="3430" max="3430" width="14.6640625" style="14" customWidth="1"/>
    <col min="3431" max="3431" width="20.109375" style="14" customWidth="1"/>
    <col min="3432" max="3682" width="9.109375" style="14"/>
    <col min="3683" max="3683" width="41.33203125" style="14" customWidth="1"/>
    <col min="3684" max="3684" width="9.109375" style="14"/>
    <col min="3685" max="3685" width="15.6640625" style="14" customWidth="1"/>
    <col min="3686" max="3686" width="14.6640625" style="14" customWidth="1"/>
    <col min="3687" max="3687" width="20.109375" style="14" customWidth="1"/>
    <col min="3688" max="3938" width="9.109375" style="14"/>
    <col min="3939" max="3939" width="41.33203125" style="14" customWidth="1"/>
    <col min="3940" max="3940" width="9.109375" style="14"/>
    <col min="3941" max="3941" width="15.6640625" style="14" customWidth="1"/>
    <col min="3942" max="3942" width="14.6640625" style="14" customWidth="1"/>
    <col min="3943" max="3943" width="20.109375" style="14" customWidth="1"/>
    <col min="3944" max="4194" width="9.109375" style="14"/>
    <col min="4195" max="4195" width="41.33203125" style="14" customWidth="1"/>
    <col min="4196" max="4196" width="9.109375" style="14"/>
    <col min="4197" max="4197" width="15.6640625" style="14" customWidth="1"/>
    <col min="4198" max="4198" width="14.6640625" style="14" customWidth="1"/>
    <col min="4199" max="4199" width="20.109375" style="14" customWidth="1"/>
    <col min="4200" max="4450" width="9.109375" style="14"/>
    <col min="4451" max="4451" width="41.33203125" style="14" customWidth="1"/>
    <col min="4452" max="4452" width="9.109375" style="14"/>
    <col min="4453" max="4453" width="15.6640625" style="14" customWidth="1"/>
    <col min="4454" max="4454" width="14.6640625" style="14" customWidth="1"/>
    <col min="4455" max="4455" width="20.109375" style="14" customWidth="1"/>
    <col min="4456" max="4706" width="9.109375" style="14"/>
    <col min="4707" max="4707" width="41.33203125" style="14" customWidth="1"/>
    <col min="4708" max="4708" width="9.109375" style="14"/>
    <col min="4709" max="4709" width="15.6640625" style="14" customWidth="1"/>
    <col min="4710" max="4710" width="14.6640625" style="14" customWidth="1"/>
    <col min="4711" max="4711" width="20.109375" style="14" customWidth="1"/>
    <col min="4712" max="4962" width="9.109375" style="14"/>
    <col min="4963" max="4963" width="41.33203125" style="14" customWidth="1"/>
    <col min="4964" max="4964" width="9.109375" style="14"/>
    <col min="4965" max="4965" width="15.6640625" style="14" customWidth="1"/>
    <col min="4966" max="4966" width="14.6640625" style="14" customWidth="1"/>
    <col min="4967" max="4967" width="20.109375" style="14" customWidth="1"/>
    <col min="4968" max="5218" width="9.109375" style="14"/>
    <col min="5219" max="5219" width="41.33203125" style="14" customWidth="1"/>
    <col min="5220" max="5220" width="9.109375" style="14"/>
    <col min="5221" max="5221" width="15.6640625" style="14" customWidth="1"/>
    <col min="5222" max="5222" width="14.6640625" style="14" customWidth="1"/>
    <col min="5223" max="5223" width="20.109375" style="14" customWidth="1"/>
    <col min="5224" max="5474" width="9.109375" style="14"/>
    <col min="5475" max="5475" width="41.33203125" style="14" customWidth="1"/>
    <col min="5476" max="5476" width="9.109375" style="14"/>
    <col min="5477" max="5477" width="15.6640625" style="14" customWidth="1"/>
    <col min="5478" max="5478" width="14.6640625" style="14" customWidth="1"/>
    <col min="5479" max="5479" width="20.109375" style="14" customWidth="1"/>
    <col min="5480" max="5730" width="9.109375" style="14"/>
    <col min="5731" max="5731" width="41.33203125" style="14" customWidth="1"/>
    <col min="5732" max="5732" width="9.109375" style="14"/>
    <col min="5733" max="5733" width="15.6640625" style="14" customWidth="1"/>
    <col min="5734" max="5734" width="14.6640625" style="14" customWidth="1"/>
    <col min="5735" max="5735" width="20.109375" style="14" customWidth="1"/>
    <col min="5736" max="5986" width="9.109375" style="14"/>
    <col min="5987" max="5987" width="41.33203125" style="14" customWidth="1"/>
    <col min="5988" max="5988" width="9.109375" style="14"/>
    <col min="5989" max="5989" width="15.6640625" style="14" customWidth="1"/>
    <col min="5990" max="5990" width="14.6640625" style="14" customWidth="1"/>
    <col min="5991" max="5991" width="20.109375" style="14" customWidth="1"/>
    <col min="5992" max="6242" width="9.109375" style="14"/>
    <col min="6243" max="6243" width="41.33203125" style="14" customWidth="1"/>
    <col min="6244" max="6244" width="9.109375" style="14"/>
    <col min="6245" max="6245" width="15.6640625" style="14" customWidth="1"/>
    <col min="6246" max="6246" width="14.6640625" style="14" customWidth="1"/>
    <col min="6247" max="6247" width="20.109375" style="14" customWidth="1"/>
    <col min="6248" max="6498" width="9.109375" style="14"/>
    <col min="6499" max="6499" width="41.33203125" style="14" customWidth="1"/>
    <col min="6500" max="6500" width="9.109375" style="14"/>
    <col min="6501" max="6501" width="15.6640625" style="14" customWidth="1"/>
    <col min="6502" max="6502" width="14.6640625" style="14" customWidth="1"/>
    <col min="6503" max="6503" width="20.109375" style="14" customWidth="1"/>
    <col min="6504" max="6754" width="9.109375" style="14"/>
    <col min="6755" max="6755" width="41.33203125" style="14" customWidth="1"/>
    <col min="6756" max="6756" width="9.109375" style="14"/>
    <col min="6757" max="6757" width="15.6640625" style="14" customWidth="1"/>
    <col min="6758" max="6758" width="14.6640625" style="14" customWidth="1"/>
    <col min="6759" max="6759" width="20.109375" style="14" customWidth="1"/>
    <col min="6760" max="7010" width="9.109375" style="14"/>
    <col min="7011" max="7011" width="41.33203125" style="14" customWidth="1"/>
    <col min="7012" max="7012" width="9.109375" style="14"/>
    <col min="7013" max="7013" width="15.6640625" style="14" customWidth="1"/>
    <col min="7014" max="7014" width="14.6640625" style="14" customWidth="1"/>
    <col min="7015" max="7015" width="20.109375" style="14" customWidth="1"/>
    <col min="7016" max="7266" width="9.109375" style="14"/>
    <col min="7267" max="7267" width="41.33203125" style="14" customWidth="1"/>
    <col min="7268" max="7268" width="9.109375" style="14"/>
    <col min="7269" max="7269" width="15.6640625" style="14" customWidth="1"/>
    <col min="7270" max="7270" width="14.6640625" style="14" customWidth="1"/>
    <col min="7271" max="7271" width="20.109375" style="14" customWidth="1"/>
    <col min="7272" max="7522" width="9.109375" style="14"/>
    <col min="7523" max="7523" width="41.33203125" style="14" customWidth="1"/>
    <col min="7524" max="7524" width="9.109375" style="14"/>
    <col min="7525" max="7525" width="15.6640625" style="14" customWidth="1"/>
    <col min="7526" max="7526" width="14.6640625" style="14" customWidth="1"/>
    <col min="7527" max="7527" width="20.109375" style="14" customWidth="1"/>
    <col min="7528" max="7778" width="9.109375" style="14"/>
    <col min="7779" max="7779" width="41.33203125" style="14" customWidth="1"/>
    <col min="7780" max="7780" width="9.109375" style="14"/>
    <col min="7781" max="7781" width="15.6640625" style="14" customWidth="1"/>
    <col min="7782" max="7782" width="14.6640625" style="14" customWidth="1"/>
    <col min="7783" max="7783" width="20.109375" style="14" customWidth="1"/>
    <col min="7784" max="8034" width="9.109375" style="14"/>
    <col min="8035" max="8035" width="41.33203125" style="14" customWidth="1"/>
    <col min="8036" max="8036" width="9.109375" style="14"/>
    <col min="8037" max="8037" width="15.6640625" style="14" customWidth="1"/>
    <col min="8038" max="8038" width="14.6640625" style="14" customWidth="1"/>
    <col min="8039" max="8039" width="20.109375" style="14" customWidth="1"/>
    <col min="8040" max="8290" width="9.109375" style="14"/>
    <col min="8291" max="8291" width="41.33203125" style="14" customWidth="1"/>
    <col min="8292" max="8292" width="9.109375" style="14"/>
    <col min="8293" max="8293" width="15.6640625" style="14" customWidth="1"/>
    <col min="8294" max="8294" width="14.6640625" style="14" customWidth="1"/>
    <col min="8295" max="8295" width="20.109375" style="14" customWidth="1"/>
    <col min="8296" max="8546" width="9.109375" style="14"/>
    <col min="8547" max="8547" width="41.33203125" style="14" customWidth="1"/>
    <col min="8548" max="8548" width="9.109375" style="14"/>
    <col min="8549" max="8549" width="15.6640625" style="14" customWidth="1"/>
    <col min="8550" max="8550" width="14.6640625" style="14" customWidth="1"/>
    <col min="8551" max="8551" width="20.109375" style="14" customWidth="1"/>
    <col min="8552" max="8802" width="9.109375" style="14"/>
    <col min="8803" max="8803" width="41.33203125" style="14" customWidth="1"/>
    <col min="8804" max="8804" width="9.109375" style="14"/>
    <col min="8805" max="8805" width="15.6640625" style="14" customWidth="1"/>
    <col min="8806" max="8806" width="14.6640625" style="14" customWidth="1"/>
    <col min="8807" max="8807" width="20.109375" style="14" customWidth="1"/>
    <col min="8808" max="9058" width="9.109375" style="14"/>
    <col min="9059" max="9059" width="41.33203125" style="14" customWidth="1"/>
    <col min="9060" max="9060" width="9.109375" style="14"/>
    <col min="9061" max="9061" width="15.6640625" style="14" customWidth="1"/>
    <col min="9062" max="9062" width="14.6640625" style="14" customWidth="1"/>
    <col min="9063" max="9063" width="20.109375" style="14" customWidth="1"/>
    <col min="9064" max="9314" width="9.109375" style="14"/>
    <col min="9315" max="9315" width="41.33203125" style="14" customWidth="1"/>
    <col min="9316" max="9316" width="9.109375" style="14"/>
    <col min="9317" max="9317" width="15.6640625" style="14" customWidth="1"/>
    <col min="9318" max="9318" width="14.6640625" style="14" customWidth="1"/>
    <col min="9319" max="9319" width="20.109375" style="14" customWidth="1"/>
    <col min="9320" max="9570" width="9.109375" style="14"/>
    <col min="9571" max="9571" width="41.33203125" style="14" customWidth="1"/>
    <col min="9572" max="9572" width="9.109375" style="14"/>
    <col min="9573" max="9573" width="15.6640625" style="14" customWidth="1"/>
    <col min="9574" max="9574" width="14.6640625" style="14" customWidth="1"/>
    <col min="9575" max="9575" width="20.109375" style="14" customWidth="1"/>
    <col min="9576" max="9826" width="9.109375" style="14"/>
    <col min="9827" max="9827" width="41.33203125" style="14" customWidth="1"/>
    <col min="9828" max="9828" width="9.109375" style="14"/>
    <col min="9829" max="9829" width="15.6640625" style="14" customWidth="1"/>
    <col min="9830" max="9830" width="14.6640625" style="14" customWidth="1"/>
    <col min="9831" max="9831" width="20.109375" style="14" customWidth="1"/>
    <col min="9832" max="10082" width="9.109375" style="14"/>
    <col min="10083" max="10083" width="41.33203125" style="14" customWidth="1"/>
    <col min="10084" max="10084" width="9.109375" style="14"/>
    <col min="10085" max="10085" width="15.6640625" style="14" customWidth="1"/>
    <col min="10086" max="10086" width="14.6640625" style="14" customWidth="1"/>
    <col min="10087" max="10087" width="20.109375" style="14" customWidth="1"/>
    <col min="10088" max="10338" width="9.109375" style="14"/>
    <col min="10339" max="10339" width="41.33203125" style="14" customWidth="1"/>
    <col min="10340" max="10340" width="9.109375" style="14"/>
    <col min="10341" max="10341" width="15.6640625" style="14" customWidth="1"/>
    <col min="10342" max="10342" width="14.6640625" style="14" customWidth="1"/>
    <col min="10343" max="10343" width="20.109375" style="14" customWidth="1"/>
    <col min="10344" max="10594" width="9.109375" style="14"/>
    <col min="10595" max="10595" width="41.33203125" style="14" customWidth="1"/>
    <col min="10596" max="10596" width="9.109375" style="14"/>
    <col min="10597" max="10597" width="15.6640625" style="14" customWidth="1"/>
    <col min="10598" max="10598" width="14.6640625" style="14" customWidth="1"/>
    <col min="10599" max="10599" width="20.109375" style="14" customWidth="1"/>
    <col min="10600" max="10850" width="9.109375" style="14"/>
    <col min="10851" max="10851" width="41.33203125" style="14" customWidth="1"/>
    <col min="10852" max="10852" width="9.109375" style="14"/>
    <col min="10853" max="10853" width="15.6640625" style="14" customWidth="1"/>
    <col min="10854" max="10854" width="14.6640625" style="14" customWidth="1"/>
    <col min="10855" max="10855" width="20.109375" style="14" customWidth="1"/>
    <col min="10856" max="11106" width="9.109375" style="14"/>
    <col min="11107" max="11107" width="41.33203125" style="14" customWidth="1"/>
    <col min="11108" max="11108" width="9.109375" style="14"/>
    <col min="11109" max="11109" width="15.6640625" style="14" customWidth="1"/>
    <col min="11110" max="11110" width="14.6640625" style="14" customWidth="1"/>
    <col min="11111" max="11111" width="20.109375" style="14" customWidth="1"/>
    <col min="11112" max="11362" width="9.109375" style="14"/>
    <col min="11363" max="11363" width="41.33203125" style="14" customWidth="1"/>
    <col min="11364" max="11364" width="9.109375" style="14"/>
    <col min="11365" max="11365" width="15.6640625" style="14" customWidth="1"/>
    <col min="11366" max="11366" width="14.6640625" style="14" customWidth="1"/>
    <col min="11367" max="11367" width="20.109375" style="14" customWidth="1"/>
    <col min="11368" max="11618" width="9.109375" style="14"/>
    <col min="11619" max="11619" width="41.33203125" style="14" customWidth="1"/>
    <col min="11620" max="11620" width="9.109375" style="14"/>
    <col min="11621" max="11621" width="15.6640625" style="14" customWidth="1"/>
    <col min="11622" max="11622" width="14.6640625" style="14" customWidth="1"/>
    <col min="11623" max="11623" width="20.109375" style="14" customWidth="1"/>
    <col min="11624" max="11874" width="9.109375" style="14"/>
    <col min="11875" max="11875" width="41.33203125" style="14" customWidth="1"/>
    <col min="11876" max="11876" width="9.109375" style="14"/>
    <col min="11877" max="11877" width="15.6640625" style="14" customWidth="1"/>
    <col min="11878" max="11878" width="14.6640625" style="14" customWidth="1"/>
    <col min="11879" max="11879" width="20.109375" style="14" customWidth="1"/>
    <col min="11880" max="12130" width="9.109375" style="14"/>
    <col min="12131" max="12131" width="41.33203125" style="14" customWidth="1"/>
    <col min="12132" max="12132" width="9.109375" style="14"/>
    <col min="12133" max="12133" width="15.6640625" style="14" customWidth="1"/>
    <col min="12134" max="12134" width="14.6640625" style="14" customWidth="1"/>
    <col min="12135" max="12135" width="20.109375" style="14" customWidth="1"/>
    <col min="12136" max="12386" width="9.109375" style="14"/>
    <col min="12387" max="12387" width="41.33203125" style="14" customWidth="1"/>
    <col min="12388" max="12388" width="9.109375" style="14"/>
    <col min="12389" max="12389" width="15.6640625" style="14" customWidth="1"/>
    <col min="12390" max="12390" width="14.6640625" style="14" customWidth="1"/>
    <col min="12391" max="12391" width="20.109375" style="14" customWidth="1"/>
    <col min="12392" max="12642" width="9.109375" style="14"/>
    <col min="12643" max="12643" width="41.33203125" style="14" customWidth="1"/>
    <col min="12644" max="12644" width="9.109375" style="14"/>
    <col min="12645" max="12645" width="15.6640625" style="14" customWidth="1"/>
    <col min="12646" max="12646" width="14.6640625" style="14" customWidth="1"/>
    <col min="12647" max="12647" width="20.109375" style="14" customWidth="1"/>
    <col min="12648" max="12898" width="9.109375" style="14"/>
    <col min="12899" max="12899" width="41.33203125" style="14" customWidth="1"/>
    <col min="12900" max="12900" width="9.109375" style="14"/>
    <col min="12901" max="12901" width="15.6640625" style="14" customWidth="1"/>
    <col min="12902" max="12902" width="14.6640625" style="14" customWidth="1"/>
    <col min="12903" max="12903" width="20.109375" style="14" customWidth="1"/>
    <col min="12904" max="13154" width="9.109375" style="14"/>
    <col min="13155" max="13155" width="41.33203125" style="14" customWidth="1"/>
    <col min="13156" max="13156" width="9.109375" style="14"/>
    <col min="13157" max="13157" width="15.6640625" style="14" customWidth="1"/>
    <col min="13158" max="13158" width="14.6640625" style="14" customWidth="1"/>
    <col min="13159" max="13159" width="20.109375" style="14" customWidth="1"/>
    <col min="13160" max="13410" width="9.109375" style="14"/>
    <col min="13411" max="13411" width="41.33203125" style="14" customWidth="1"/>
    <col min="13412" max="13412" width="9.109375" style="14"/>
    <col min="13413" max="13413" width="15.6640625" style="14" customWidth="1"/>
    <col min="13414" max="13414" width="14.6640625" style="14" customWidth="1"/>
    <col min="13415" max="13415" width="20.109375" style="14" customWidth="1"/>
    <col min="13416" max="13666" width="9.109375" style="14"/>
    <col min="13667" max="13667" width="41.33203125" style="14" customWidth="1"/>
    <col min="13668" max="13668" width="9.109375" style="14"/>
    <col min="13669" max="13669" width="15.6640625" style="14" customWidth="1"/>
    <col min="13670" max="13670" width="14.6640625" style="14" customWidth="1"/>
    <col min="13671" max="13671" width="20.109375" style="14" customWidth="1"/>
    <col min="13672" max="13922" width="9.109375" style="14"/>
    <col min="13923" max="13923" width="41.33203125" style="14" customWidth="1"/>
    <col min="13924" max="13924" width="9.109375" style="14"/>
    <col min="13925" max="13925" width="15.6640625" style="14" customWidth="1"/>
    <col min="13926" max="13926" width="14.6640625" style="14" customWidth="1"/>
    <col min="13927" max="13927" width="20.109375" style="14" customWidth="1"/>
    <col min="13928" max="14178" width="9.109375" style="14"/>
    <col min="14179" max="14179" width="41.33203125" style="14" customWidth="1"/>
    <col min="14180" max="14180" width="9.109375" style="14"/>
    <col min="14181" max="14181" width="15.6640625" style="14" customWidth="1"/>
    <col min="14182" max="14182" width="14.6640625" style="14" customWidth="1"/>
    <col min="14183" max="14183" width="20.109375" style="14" customWidth="1"/>
    <col min="14184" max="14434" width="9.109375" style="14"/>
    <col min="14435" max="14435" width="41.33203125" style="14" customWidth="1"/>
    <col min="14436" max="14436" width="9.109375" style="14"/>
    <col min="14437" max="14437" width="15.6640625" style="14" customWidth="1"/>
    <col min="14438" max="14438" width="14.6640625" style="14" customWidth="1"/>
    <col min="14439" max="14439" width="20.109375" style="14" customWidth="1"/>
    <col min="14440" max="14690" width="9.109375" style="14"/>
    <col min="14691" max="14691" width="41.33203125" style="14" customWidth="1"/>
    <col min="14692" max="14692" width="9.109375" style="14"/>
    <col min="14693" max="14693" width="15.6640625" style="14" customWidth="1"/>
    <col min="14694" max="14694" width="14.6640625" style="14" customWidth="1"/>
    <col min="14695" max="14695" width="20.109375" style="14" customWidth="1"/>
    <col min="14696" max="14946" width="9.109375" style="14"/>
    <col min="14947" max="14947" width="41.33203125" style="14" customWidth="1"/>
    <col min="14948" max="14948" width="9.109375" style="14"/>
    <col min="14949" max="14949" width="15.6640625" style="14" customWidth="1"/>
    <col min="14950" max="14950" width="14.6640625" style="14" customWidth="1"/>
    <col min="14951" max="14951" width="20.109375" style="14" customWidth="1"/>
    <col min="14952" max="15202" width="9.109375" style="14"/>
    <col min="15203" max="15203" width="41.33203125" style="14" customWidth="1"/>
    <col min="15204" max="15204" width="9.109375" style="14"/>
    <col min="15205" max="15205" width="15.6640625" style="14" customWidth="1"/>
    <col min="15206" max="15206" width="14.6640625" style="14" customWidth="1"/>
    <col min="15207" max="15207" width="20.109375" style="14" customWidth="1"/>
    <col min="15208" max="15458" width="9.109375" style="14"/>
    <col min="15459" max="15459" width="41.33203125" style="14" customWidth="1"/>
    <col min="15460" max="15460" width="9.109375" style="14"/>
    <col min="15461" max="15461" width="15.6640625" style="14" customWidth="1"/>
    <col min="15462" max="15462" width="14.6640625" style="14" customWidth="1"/>
    <col min="15463" max="15463" width="20.109375" style="14" customWidth="1"/>
    <col min="15464" max="15714" width="9.109375" style="14"/>
    <col min="15715" max="15715" width="41.33203125" style="14" customWidth="1"/>
    <col min="15716" max="15716" width="9.109375" style="14"/>
    <col min="15717" max="15717" width="15.6640625" style="14" customWidth="1"/>
    <col min="15718" max="15718" width="14.6640625" style="14" customWidth="1"/>
    <col min="15719" max="15719" width="20.109375" style="14" customWidth="1"/>
    <col min="15720" max="15970" width="9.109375" style="14"/>
    <col min="15971" max="15971" width="41.33203125" style="14" customWidth="1"/>
    <col min="15972" max="15972" width="9.109375" style="14"/>
    <col min="15973" max="15973" width="15.6640625" style="14" customWidth="1"/>
    <col min="15974" max="15974" width="14.6640625" style="14" customWidth="1"/>
    <col min="15975" max="15975" width="20.109375" style="14" customWidth="1"/>
    <col min="15976" max="16295" width="9.109375" style="14"/>
    <col min="16296" max="16334" width="9.109375" style="14" customWidth="1"/>
    <col min="16335" max="16347" width="9.109375" style="14"/>
    <col min="16348" max="16384" width="9.109375" style="14" customWidth="1"/>
  </cols>
  <sheetData>
    <row r="1" spans="1:9" s="11" customFormat="1" ht="60.75" customHeight="1" x14ac:dyDescent="0.3">
      <c r="A1" s="52"/>
      <c r="B1" s="52"/>
      <c r="C1" s="52"/>
      <c r="D1" s="52"/>
      <c r="E1" s="52"/>
      <c r="F1" s="52"/>
      <c r="G1" s="52"/>
      <c r="H1" s="52"/>
      <c r="I1" s="52"/>
    </row>
    <row r="2" spans="1:9" s="11" customFormat="1" x14ac:dyDescent="0.3">
      <c r="A2" s="52"/>
      <c r="B2" s="52"/>
      <c r="C2" s="52"/>
      <c r="D2" s="52"/>
      <c r="E2" s="52"/>
      <c r="F2" s="52"/>
      <c r="G2" s="52"/>
      <c r="H2" s="52"/>
      <c r="I2" s="52"/>
    </row>
    <row r="3" spans="1:9" s="11" customFormat="1" ht="48.75" customHeight="1" x14ac:dyDescent="0.3">
      <c r="A3" s="12" t="s">
        <v>134</v>
      </c>
      <c r="B3" s="51" t="s">
        <v>143</v>
      </c>
      <c r="C3" s="51"/>
      <c r="D3" s="51"/>
      <c r="E3" s="51"/>
      <c r="F3" s="51"/>
      <c r="G3" s="51"/>
      <c r="H3" s="51"/>
      <c r="I3" s="51"/>
    </row>
    <row r="4" spans="1:9" s="13" customFormat="1" x14ac:dyDescent="0.3">
      <c r="A4" s="42" t="s">
        <v>156</v>
      </c>
    </row>
    <row r="5" spans="1:9" s="13" customFormat="1" ht="16.2" thickBot="1" x14ac:dyDescent="0.35">
      <c r="A5" s="43" t="s">
        <v>155</v>
      </c>
    </row>
    <row r="6" spans="1:9" ht="87" customHeight="1" x14ac:dyDescent="0.3">
      <c r="A6" s="15" t="s">
        <v>125</v>
      </c>
      <c r="B6" s="16" t="s">
        <v>124</v>
      </c>
      <c r="C6" s="15" t="s">
        <v>37</v>
      </c>
      <c r="D6" s="15" t="s">
        <v>148</v>
      </c>
      <c r="E6" s="15" t="s">
        <v>149</v>
      </c>
      <c r="F6" s="15" t="s">
        <v>129</v>
      </c>
      <c r="G6" s="15" t="s">
        <v>130</v>
      </c>
      <c r="H6" s="15" t="s">
        <v>38</v>
      </c>
      <c r="I6" s="15" t="s">
        <v>131</v>
      </c>
    </row>
    <row r="7" spans="1:9" ht="16.5" customHeight="1" thickBot="1" x14ac:dyDescent="0.35">
      <c r="A7" s="17">
        <v>1</v>
      </c>
      <c r="B7" s="18">
        <v>2</v>
      </c>
      <c r="C7" s="17">
        <v>3</v>
      </c>
      <c r="D7" s="17">
        <v>4</v>
      </c>
      <c r="E7" s="17">
        <v>5</v>
      </c>
      <c r="F7" s="17">
        <v>6</v>
      </c>
      <c r="G7" s="17" t="s">
        <v>128</v>
      </c>
      <c r="H7" s="17" t="s">
        <v>127</v>
      </c>
      <c r="I7" s="17" t="s">
        <v>126</v>
      </c>
    </row>
    <row r="8" spans="1:9" s="22" customFormat="1" ht="16.2" thickBot="1" x14ac:dyDescent="0.35">
      <c r="A8" s="19" t="s">
        <v>135</v>
      </c>
      <c r="B8" s="20"/>
      <c r="C8" s="21">
        <f>C9+C13+C21+C29+C34+C40+C44+C53</f>
        <v>277523</v>
      </c>
      <c r="D8" s="21">
        <f>D9+D13+D21+D29+D34+D40+D44+D53</f>
        <v>13093</v>
      </c>
      <c r="E8" s="21">
        <f>E9+E13+E21+E29+E34+E40+E44+E53</f>
        <v>79605</v>
      </c>
      <c r="F8" s="21">
        <f>F9+F13+F21+F29+F34+F40+F44+F53</f>
        <v>1992</v>
      </c>
      <c r="G8" s="37">
        <f>D8/C8</f>
        <v>4.717807172738836E-2</v>
      </c>
      <c r="H8" s="37">
        <f>E8/C8</f>
        <v>0.28684109064834268</v>
      </c>
      <c r="I8" s="37">
        <f>F8/C8</f>
        <v>7.1777834629922566E-3</v>
      </c>
    </row>
    <row r="9" spans="1:9" s="22" customFormat="1" x14ac:dyDescent="0.3">
      <c r="A9" s="23" t="s">
        <v>136</v>
      </c>
      <c r="B9" s="24"/>
      <c r="C9" s="25">
        <f>SUM(C10:C12)</f>
        <v>117534</v>
      </c>
      <c r="D9" s="25">
        <f t="shared" ref="D9:F9" si="0">SUM(D10:D12)</f>
        <v>4952</v>
      </c>
      <c r="E9" s="25">
        <f t="shared" si="0"/>
        <v>41948</v>
      </c>
      <c r="F9" s="25">
        <f t="shared" si="0"/>
        <v>1125</v>
      </c>
      <c r="G9" s="38">
        <f t="shared" ref="G9:G52" si="1">D9/C9</f>
        <v>4.2132489322238668E-2</v>
      </c>
      <c r="H9" s="38">
        <f t="shared" ref="H9:H52" si="2">E9/C9</f>
        <v>0.35690098184355168</v>
      </c>
      <c r="I9" s="38">
        <f t="shared" ref="I9:I52" si="3">F9/C9</f>
        <v>9.5716984021644805E-3</v>
      </c>
    </row>
    <row r="10" spans="1:9" x14ac:dyDescent="0.3">
      <c r="A10" s="26" t="s">
        <v>0</v>
      </c>
      <c r="B10" s="27" t="s">
        <v>85</v>
      </c>
      <c r="C10" s="28">
        <v>14868</v>
      </c>
      <c r="D10" s="28">
        <v>32</v>
      </c>
      <c r="E10" s="28">
        <v>4145</v>
      </c>
      <c r="F10" s="28">
        <v>15</v>
      </c>
      <c r="G10" s="39">
        <f t="shared" si="1"/>
        <v>2.1522733387140166E-3</v>
      </c>
      <c r="H10" s="39">
        <f t="shared" si="2"/>
        <v>0.2787866559053</v>
      </c>
      <c r="I10" s="39">
        <f t="shared" si="3"/>
        <v>1.0088781275221952E-3</v>
      </c>
    </row>
    <row r="11" spans="1:9" x14ac:dyDescent="0.3">
      <c r="A11" s="26" t="s">
        <v>1</v>
      </c>
      <c r="B11" s="27" t="s">
        <v>86</v>
      </c>
      <c r="C11" s="29">
        <v>45349</v>
      </c>
      <c r="D11" s="29">
        <v>2034</v>
      </c>
      <c r="E11" s="29">
        <v>19907</v>
      </c>
      <c r="F11" s="29">
        <v>538</v>
      </c>
      <c r="G11" s="39">
        <f t="shared" si="1"/>
        <v>4.4852146684601642E-2</v>
      </c>
      <c r="H11" s="39">
        <f t="shared" si="2"/>
        <v>0.43897329599329643</v>
      </c>
      <c r="I11" s="39">
        <f t="shared" si="3"/>
        <v>1.1863547156497387E-2</v>
      </c>
    </row>
    <row r="12" spans="1:9" ht="16.2" thickBot="1" x14ac:dyDescent="0.35">
      <c r="A12" s="30" t="s">
        <v>2</v>
      </c>
      <c r="B12" s="31" t="s">
        <v>87</v>
      </c>
      <c r="C12" s="32">
        <v>57317</v>
      </c>
      <c r="D12" s="32">
        <v>2886</v>
      </c>
      <c r="E12" s="32">
        <v>17896</v>
      </c>
      <c r="F12" s="32">
        <v>572</v>
      </c>
      <c r="G12" s="40">
        <f t="shared" si="1"/>
        <v>5.0351553640281245E-2</v>
      </c>
      <c r="H12" s="40">
        <f t="shared" si="2"/>
        <v>0.31222848369593664</v>
      </c>
      <c r="I12" s="40">
        <f t="shared" si="3"/>
        <v>9.97958720798367E-3</v>
      </c>
    </row>
    <row r="13" spans="1:9" s="22" customFormat="1" x14ac:dyDescent="0.3">
      <c r="A13" s="23" t="s">
        <v>137</v>
      </c>
      <c r="B13" s="24"/>
      <c r="C13" s="33">
        <f>SUM(C14:C20)</f>
        <v>76408</v>
      </c>
      <c r="D13" s="33">
        <f t="shared" ref="D13:F13" si="4">SUM(D14:D20)</f>
        <v>5092</v>
      </c>
      <c r="E13" s="33">
        <f t="shared" si="4"/>
        <v>17758</v>
      </c>
      <c r="F13" s="33">
        <f t="shared" si="4"/>
        <v>630</v>
      </c>
      <c r="G13" s="38">
        <f t="shared" si="1"/>
        <v>6.6642236415035069E-2</v>
      </c>
      <c r="H13" s="38">
        <f t="shared" si="2"/>
        <v>0.23241021882525389</v>
      </c>
      <c r="I13" s="38">
        <f t="shared" si="3"/>
        <v>8.2452099256622342E-3</v>
      </c>
    </row>
    <row r="14" spans="1:9" x14ac:dyDescent="0.3">
      <c r="A14" s="26" t="s">
        <v>3</v>
      </c>
      <c r="B14" s="27" t="s">
        <v>88</v>
      </c>
      <c r="C14" s="28">
        <v>16420</v>
      </c>
      <c r="D14" s="28">
        <v>1272</v>
      </c>
      <c r="E14" s="28">
        <v>4661</v>
      </c>
      <c r="F14" s="28">
        <v>176</v>
      </c>
      <c r="G14" s="39">
        <f t="shared" si="1"/>
        <v>7.7466504263093788E-2</v>
      </c>
      <c r="H14" s="39">
        <f t="shared" si="2"/>
        <v>0.28386114494518877</v>
      </c>
      <c r="I14" s="39">
        <f t="shared" si="3"/>
        <v>1.0718635809987821E-2</v>
      </c>
    </row>
    <row r="15" spans="1:9" x14ac:dyDescent="0.3">
      <c r="A15" s="26" t="s">
        <v>4</v>
      </c>
      <c r="B15" s="27" t="s">
        <v>89</v>
      </c>
      <c r="C15" s="29">
        <v>10544</v>
      </c>
      <c r="D15" s="29">
        <v>837</v>
      </c>
      <c r="E15" s="29">
        <v>1912</v>
      </c>
      <c r="F15" s="29">
        <v>57</v>
      </c>
      <c r="G15" s="39">
        <f t="shared" si="1"/>
        <v>7.9381638846737476E-2</v>
      </c>
      <c r="H15" s="39">
        <f t="shared" si="2"/>
        <v>0.18133535660091046</v>
      </c>
      <c r="I15" s="39">
        <f t="shared" si="3"/>
        <v>5.405918057663126E-3</v>
      </c>
    </row>
    <row r="16" spans="1:9" x14ac:dyDescent="0.3">
      <c r="A16" s="26" t="s">
        <v>5</v>
      </c>
      <c r="B16" s="27" t="s">
        <v>90</v>
      </c>
      <c r="C16" s="29">
        <v>6641</v>
      </c>
      <c r="D16" s="29">
        <v>354</v>
      </c>
      <c r="E16" s="29">
        <v>1255</v>
      </c>
      <c r="F16" s="29">
        <v>48</v>
      </c>
      <c r="G16" s="39">
        <f t="shared" si="1"/>
        <v>5.3305225116699294E-2</v>
      </c>
      <c r="H16" s="39">
        <f t="shared" si="2"/>
        <v>0.18897756361993676</v>
      </c>
      <c r="I16" s="39">
        <f t="shared" si="3"/>
        <v>7.2278271344677009E-3</v>
      </c>
    </row>
    <row r="17" spans="1:9" x14ac:dyDescent="0.3">
      <c r="A17" s="26" t="s">
        <v>6</v>
      </c>
      <c r="B17" s="27" t="s">
        <v>91</v>
      </c>
      <c r="C17" s="29">
        <v>13960</v>
      </c>
      <c r="D17" s="29">
        <v>768</v>
      </c>
      <c r="E17" s="29">
        <v>4335</v>
      </c>
      <c r="F17" s="29">
        <v>138</v>
      </c>
      <c r="G17" s="39">
        <f t="shared" si="1"/>
        <v>5.501432664756447E-2</v>
      </c>
      <c r="H17" s="39">
        <f t="shared" si="2"/>
        <v>0.3105300859598854</v>
      </c>
      <c r="I17" s="39">
        <f t="shared" si="3"/>
        <v>9.8853868194842404E-3</v>
      </c>
    </row>
    <row r="18" spans="1:9" x14ac:dyDescent="0.3">
      <c r="A18" s="26" t="s">
        <v>7</v>
      </c>
      <c r="B18" s="27" t="s">
        <v>92</v>
      </c>
      <c r="C18" s="29">
        <v>9336</v>
      </c>
      <c r="D18" s="29">
        <v>648</v>
      </c>
      <c r="E18" s="29">
        <v>1543</v>
      </c>
      <c r="F18" s="29">
        <v>75</v>
      </c>
      <c r="G18" s="39">
        <f t="shared" si="1"/>
        <v>6.9408740359897178E-2</v>
      </c>
      <c r="H18" s="39">
        <f t="shared" si="2"/>
        <v>0.16527420736932305</v>
      </c>
      <c r="I18" s="39">
        <f t="shared" si="3"/>
        <v>8.0334190231362464E-3</v>
      </c>
    </row>
    <row r="19" spans="1:9" x14ac:dyDescent="0.3">
      <c r="A19" s="26" t="s">
        <v>8</v>
      </c>
      <c r="B19" s="27" t="s">
        <v>93</v>
      </c>
      <c r="C19" s="29">
        <v>12095</v>
      </c>
      <c r="D19" s="29">
        <v>743</v>
      </c>
      <c r="E19" s="29">
        <v>2370</v>
      </c>
      <c r="F19" s="29">
        <v>96</v>
      </c>
      <c r="G19" s="39">
        <f t="shared" si="1"/>
        <v>6.1430343116990492E-2</v>
      </c>
      <c r="H19" s="39">
        <f t="shared" si="2"/>
        <v>0.19594873914840844</v>
      </c>
      <c r="I19" s="39">
        <f t="shared" si="3"/>
        <v>7.9371641174038852E-3</v>
      </c>
    </row>
    <row r="20" spans="1:9" ht="16.2" thickBot="1" x14ac:dyDescent="0.35">
      <c r="A20" s="30" t="s">
        <v>9</v>
      </c>
      <c r="B20" s="31" t="s">
        <v>94</v>
      </c>
      <c r="C20" s="32">
        <v>7412</v>
      </c>
      <c r="D20" s="32">
        <v>470</v>
      </c>
      <c r="E20" s="32">
        <v>1682</v>
      </c>
      <c r="F20" s="32">
        <v>40</v>
      </c>
      <c r="G20" s="40">
        <f t="shared" si="1"/>
        <v>6.3410685375067458E-2</v>
      </c>
      <c r="H20" s="40">
        <f t="shared" si="2"/>
        <v>0.22692930383162438</v>
      </c>
      <c r="I20" s="40">
        <f t="shared" si="3"/>
        <v>5.3966540744738263E-3</v>
      </c>
    </row>
    <row r="21" spans="1:9" s="22" customFormat="1" x14ac:dyDescent="0.3">
      <c r="A21" s="23" t="s">
        <v>138</v>
      </c>
      <c r="B21" s="24"/>
      <c r="C21" s="33">
        <f>SUM(C22:C28)</f>
        <v>27544</v>
      </c>
      <c r="D21" s="33">
        <f t="shared" ref="D21:F21" si="5">SUM(D22:D28)</f>
        <v>1667</v>
      </c>
      <c r="E21" s="33">
        <f t="shared" si="5"/>
        <v>6101</v>
      </c>
      <c r="F21" s="33">
        <f t="shared" si="5"/>
        <v>167</v>
      </c>
      <c r="G21" s="38">
        <f t="shared" si="1"/>
        <v>6.0521347661922742E-2</v>
      </c>
      <c r="H21" s="38">
        <f t="shared" si="2"/>
        <v>0.22150014522218994</v>
      </c>
      <c r="I21" s="38">
        <f t="shared" si="3"/>
        <v>6.0630264304385711E-3</v>
      </c>
    </row>
    <row r="22" spans="1:9" x14ac:dyDescent="0.3">
      <c r="A22" s="26" t="s">
        <v>11</v>
      </c>
      <c r="B22" s="27" t="s">
        <v>96</v>
      </c>
      <c r="C22" s="34">
        <v>2797</v>
      </c>
      <c r="D22" s="34">
        <v>211</v>
      </c>
      <c r="E22" s="34">
        <v>334</v>
      </c>
      <c r="F22" s="34">
        <v>39</v>
      </c>
      <c r="G22" s="41">
        <f t="shared" si="1"/>
        <v>7.5437969252770826E-2</v>
      </c>
      <c r="H22" s="41">
        <f t="shared" si="2"/>
        <v>0.11941365749016804</v>
      </c>
      <c r="I22" s="41">
        <f t="shared" si="3"/>
        <v>1.3943510904540579E-2</v>
      </c>
    </row>
    <row r="23" spans="1:9" x14ac:dyDescent="0.3">
      <c r="A23" s="26" t="s">
        <v>12</v>
      </c>
      <c r="B23" s="27" t="s">
        <v>97</v>
      </c>
      <c r="C23" s="29">
        <v>3567</v>
      </c>
      <c r="D23" s="29">
        <v>240</v>
      </c>
      <c r="E23" s="29">
        <v>417</v>
      </c>
      <c r="F23" s="29">
        <v>18</v>
      </c>
      <c r="G23" s="39">
        <f t="shared" si="1"/>
        <v>6.7283431455004206E-2</v>
      </c>
      <c r="H23" s="39">
        <f t="shared" si="2"/>
        <v>0.11690496215306981</v>
      </c>
      <c r="I23" s="39">
        <f t="shared" si="3"/>
        <v>5.0462573591253156E-3</v>
      </c>
    </row>
    <row r="24" spans="1:9" x14ac:dyDescent="0.3">
      <c r="A24" s="26" t="s">
        <v>13</v>
      </c>
      <c r="B24" s="27" t="s">
        <v>98</v>
      </c>
      <c r="C24" s="29">
        <v>2307</v>
      </c>
      <c r="D24" s="29">
        <v>249</v>
      </c>
      <c r="E24" s="29">
        <v>397</v>
      </c>
      <c r="F24" s="29">
        <v>17</v>
      </c>
      <c r="G24" s="39">
        <f t="shared" si="1"/>
        <v>0.10793237971391417</v>
      </c>
      <c r="H24" s="39">
        <f t="shared" si="2"/>
        <v>0.17208495882097963</v>
      </c>
      <c r="I24" s="39">
        <f t="shared" si="3"/>
        <v>7.3688773298656264E-3</v>
      </c>
    </row>
    <row r="25" spans="1:9" x14ac:dyDescent="0.3">
      <c r="A25" s="26" t="s">
        <v>14</v>
      </c>
      <c r="B25" s="27" t="s">
        <v>99</v>
      </c>
      <c r="C25" s="29">
        <v>4544</v>
      </c>
      <c r="D25" s="29">
        <v>265</v>
      </c>
      <c r="E25" s="29">
        <v>1261</v>
      </c>
      <c r="F25" s="29">
        <v>31</v>
      </c>
      <c r="G25" s="39">
        <f t="shared" si="1"/>
        <v>5.8318661971830985E-2</v>
      </c>
      <c r="H25" s="39">
        <f t="shared" si="2"/>
        <v>0.27750880281690143</v>
      </c>
      <c r="I25" s="39">
        <f t="shared" si="3"/>
        <v>6.8221830985915489E-3</v>
      </c>
    </row>
    <row r="26" spans="1:9" x14ac:dyDescent="0.3">
      <c r="A26" s="26" t="s">
        <v>16</v>
      </c>
      <c r="B26" s="27" t="s">
        <v>101</v>
      </c>
      <c r="C26" s="29">
        <v>3808</v>
      </c>
      <c r="D26" s="29">
        <v>246</v>
      </c>
      <c r="E26" s="29">
        <v>761</v>
      </c>
      <c r="F26" s="29">
        <v>20</v>
      </c>
      <c r="G26" s="39">
        <f t="shared" si="1"/>
        <v>6.460084033613446E-2</v>
      </c>
      <c r="H26" s="39">
        <f t="shared" si="2"/>
        <v>0.19984243697478993</v>
      </c>
      <c r="I26" s="39">
        <f t="shared" si="3"/>
        <v>5.2521008403361349E-3</v>
      </c>
    </row>
    <row r="27" spans="1:9" x14ac:dyDescent="0.3">
      <c r="A27" s="26" t="s">
        <v>17</v>
      </c>
      <c r="B27" s="27" t="s">
        <v>102</v>
      </c>
      <c r="C27" s="29">
        <v>4917</v>
      </c>
      <c r="D27" s="29">
        <v>182</v>
      </c>
      <c r="E27" s="29">
        <v>1737</v>
      </c>
      <c r="F27" s="29">
        <v>25</v>
      </c>
      <c r="G27" s="39">
        <f t="shared" si="1"/>
        <v>3.7014439699003455E-2</v>
      </c>
      <c r="H27" s="39">
        <f t="shared" si="2"/>
        <v>0.35326418547895055</v>
      </c>
      <c r="I27" s="39">
        <f t="shared" si="3"/>
        <v>5.0844010575554202E-3</v>
      </c>
    </row>
    <row r="28" spans="1:9" ht="16.2" thickBot="1" x14ac:dyDescent="0.35">
      <c r="A28" s="30" t="s">
        <v>18</v>
      </c>
      <c r="B28" s="31" t="s">
        <v>103</v>
      </c>
      <c r="C28" s="32">
        <v>5604</v>
      </c>
      <c r="D28" s="32">
        <v>274</v>
      </c>
      <c r="E28" s="32">
        <v>1194</v>
      </c>
      <c r="F28" s="32">
        <v>17</v>
      </c>
      <c r="G28" s="40">
        <f t="shared" si="1"/>
        <v>4.8893647394718055E-2</v>
      </c>
      <c r="H28" s="40">
        <f t="shared" si="2"/>
        <v>0.21306209850107066</v>
      </c>
      <c r="I28" s="40">
        <f t="shared" si="3"/>
        <v>3.0335474660956462E-3</v>
      </c>
    </row>
    <row r="29" spans="1:9" s="22" customFormat="1" x14ac:dyDescent="0.3">
      <c r="A29" s="23" t="s">
        <v>139</v>
      </c>
      <c r="B29" s="24"/>
      <c r="C29" s="33">
        <f>SUM(C30:C33)</f>
        <v>7981</v>
      </c>
      <c r="D29" s="33">
        <f>SUM(D30:D33)</f>
        <v>485</v>
      </c>
      <c r="E29" s="33">
        <f>SUM(E30:E33)</f>
        <v>1218</v>
      </c>
      <c r="F29" s="33">
        <f>SUM(F30:F33)</f>
        <v>28</v>
      </c>
      <c r="G29" s="38">
        <f t="shared" si="1"/>
        <v>6.0769327151985963E-2</v>
      </c>
      <c r="H29" s="38">
        <f t="shared" si="2"/>
        <v>0.15261245457962661</v>
      </c>
      <c r="I29" s="38">
        <f t="shared" si="3"/>
        <v>3.5083322891868189E-3</v>
      </c>
    </row>
    <row r="30" spans="1:9" x14ac:dyDescent="0.3">
      <c r="A30" s="26" t="s">
        <v>10</v>
      </c>
      <c r="B30" s="27" t="s">
        <v>95</v>
      </c>
      <c r="C30" s="29">
        <v>2514</v>
      </c>
      <c r="D30" s="29">
        <v>106</v>
      </c>
      <c r="E30" s="29">
        <v>316</v>
      </c>
      <c r="F30" s="29">
        <v>13</v>
      </c>
      <c r="G30" s="39">
        <f t="shared" si="1"/>
        <v>4.2163882259347654E-2</v>
      </c>
      <c r="H30" s="39">
        <f t="shared" si="2"/>
        <v>0.12569610182975338</v>
      </c>
      <c r="I30" s="39">
        <f t="shared" si="3"/>
        <v>5.1710421638822592E-3</v>
      </c>
    </row>
    <row r="31" spans="1:9" x14ac:dyDescent="0.3">
      <c r="A31" s="26" t="s">
        <v>15</v>
      </c>
      <c r="B31" s="27" t="s">
        <v>100</v>
      </c>
      <c r="C31" s="29">
        <v>1618</v>
      </c>
      <c r="D31" s="29">
        <v>82</v>
      </c>
      <c r="E31" s="29">
        <v>264</v>
      </c>
      <c r="F31" s="29">
        <v>1</v>
      </c>
      <c r="G31" s="39">
        <f>D31/C31</f>
        <v>5.0679851668726822E-2</v>
      </c>
      <c r="H31" s="39">
        <f>E31/C31</f>
        <v>0.16316440049443759</v>
      </c>
      <c r="I31" s="39">
        <f>F31/C31</f>
        <v>6.1804697156983925E-4</v>
      </c>
    </row>
    <row r="32" spans="1:9" x14ac:dyDescent="0.3">
      <c r="A32" s="26" t="s">
        <v>19</v>
      </c>
      <c r="B32" s="27" t="s">
        <v>104</v>
      </c>
      <c r="C32" s="29">
        <v>1438</v>
      </c>
      <c r="D32" s="29">
        <v>44</v>
      </c>
      <c r="E32" s="29">
        <v>351</v>
      </c>
      <c r="F32" s="29">
        <v>0</v>
      </c>
      <c r="G32" s="39">
        <f t="shared" si="1"/>
        <v>3.0598052851182198E-2</v>
      </c>
      <c r="H32" s="39">
        <f t="shared" si="2"/>
        <v>0.24408901251738527</v>
      </c>
      <c r="I32" s="39">
        <f t="shared" si="3"/>
        <v>0</v>
      </c>
    </row>
    <row r="33" spans="1:9" ht="16.2" thickBot="1" x14ac:dyDescent="0.35">
      <c r="A33" s="30" t="s">
        <v>20</v>
      </c>
      <c r="B33" s="31" t="s">
        <v>105</v>
      </c>
      <c r="C33" s="35">
        <v>2411</v>
      </c>
      <c r="D33" s="35">
        <v>253</v>
      </c>
      <c r="E33" s="35">
        <v>287</v>
      </c>
      <c r="F33" s="35">
        <v>14</v>
      </c>
      <c r="G33" s="40">
        <f t="shared" si="1"/>
        <v>0.10493571132310245</v>
      </c>
      <c r="H33" s="40">
        <f t="shared" si="2"/>
        <v>0.11903774367482373</v>
      </c>
      <c r="I33" s="40">
        <f t="shared" si="3"/>
        <v>5.8067192036499382E-3</v>
      </c>
    </row>
    <row r="34" spans="1:9" x14ac:dyDescent="0.3">
      <c r="A34" s="23" t="s">
        <v>140</v>
      </c>
      <c r="B34" s="24"/>
      <c r="C34" s="33">
        <f>SUM(C35:C39)</f>
        <v>4884</v>
      </c>
      <c r="D34" s="33">
        <f t="shared" ref="D34:F34" si="6">SUM(D35:D39)</f>
        <v>447</v>
      </c>
      <c r="E34" s="33">
        <f t="shared" si="6"/>
        <v>1</v>
      </c>
      <c r="F34" s="33">
        <f t="shared" si="6"/>
        <v>0</v>
      </c>
      <c r="G34" s="38">
        <f t="shared" si="1"/>
        <v>9.1523341523341517E-2</v>
      </c>
      <c r="H34" s="38">
        <f t="shared" si="2"/>
        <v>2.0475020475020476E-4</v>
      </c>
      <c r="I34" s="38">
        <f t="shared" si="3"/>
        <v>0</v>
      </c>
    </row>
    <row r="35" spans="1:9" s="22" customFormat="1" x14ac:dyDescent="0.3">
      <c r="A35" s="26" t="s">
        <v>30</v>
      </c>
      <c r="B35" s="27" t="s">
        <v>117</v>
      </c>
      <c r="C35" s="29">
        <v>1202</v>
      </c>
      <c r="D35" s="29">
        <v>71</v>
      </c>
      <c r="E35" s="29">
        <v>1</v>
      </c>
      <c r="F35" s="29">
        <v>0</v>
      </c>
      <c r="G35" s="39">
        <f t="shared" si="1"/>
        <v>5.9068219633943431E-2</v>
      </c>
      <c r="H35" s="39">
        <f t="shared" si="2"/>
        <v>8.3194675540765393E-4</v>
      </c>
      <c r="I35" s="39">
        <f t="shared" si="3"/>
        <v>0</v>
      </c>
    </row>
    <row r="36" spans="1:9" x14ac:dyDescent="0.3">
      <c r="A36" s="26" t="s">
        <v>31</v>
      </c>
      <c r="B36" s="27" t="s">
        <v>118</v>
      </c>
      <c r="C36" s="29">
        <v>822</v>
      </c>
      <c r="D36" s="29">
        <v>178</v>
      </c>
      <c r="E36" s="29">
        <v>0</v>
      </c>
      <c r="F36" s="29">
        <v>0</v>
      </c>
      <c r="G36" s="39">
        <f t="shared" si="1"/>
        <v>0.21654501216545013</v>
      </c>
      <c r="H36" s="39">
        <f t="shared" si="2"/>
        <v>0</v>
      </c>
      <c r="I36" s="39">
        <f t="shared" si="3"/>
        <v>0</v>
      </c>
    </row>
    <row r="37" spans="1:9" x14ac:dyDescent="0.3">
      <c r="A37" s="26" t="s">
        <v>132</v>
      </c>
      <c r="B37" s="27" t="s">
        <v>133</v>
      </c>
      <c r="C37" s="29">
        <v>993</v>
      </c>
      <c r="D37" s="29">
        <v>92</v>
      </c>
      <c r="E37" s="29">
        <v>0</v>
      </c>
      <c r="F37" s="29">
        <v>0</v>
      </c>
      <c r="G37" s="39">
        <f t="shared" si="1"/>
        <v>9.264853977844914E-2</v>
      </c>
      <c r="H37" s="39">
        <f t="shared" si="2"/>
        <v>0</v>
      </c>
      <c r="I37" s="39">
        <f t="shared" si="3"/>
        <v>0</v>
      </c>
    </row>
    <row r="38" spans="1:9" x14ac:dyDescent="0.3">
      <c r="A38" s="26" t="s">
        <v>32</v>
      </c>
      <c r="B38" s="27" t="s">
        <v>119</v>
      </c>
      <c r="C38" s="29">
        <v>585</v>
      </c>
      <c r="D38" s="29">
        <v>56</v>
      </c>
      <c r="E38" s="29">
        <v>0</v>
      </c>
      <c r="F38" s="29">
        <v>0</v>
      </c>
      <c r="G38" s="39">
        <f t="shared" si="1"/>
        <v>9.5726495726495733E-2</v>
      </c>
      <c r="H38" s="39">
        <f t="shared" si="2"/>
        <v>0</v>
      </c>
      <c r="I38" s="39">
        <f t="shared" si="3"/>
        <v>0</v>
      </c>
    </row>
    <row r="39" spans="1:9" ht="16.2" thickBot="1" x14ac:dyDescent="0.35">
      <c r="A39" s="26" t="s">
        <v>33</v>
      </c>
      <c r="B39" s="27" t="s">
        <v>120</v>
      </c>
      <c r="C39" s="29">
        <v>1282</v>
      </c>
      <c r="D39" s="29">
        <v>50</v>
      </c>
      <c r="E39" s="29">
        <v>0</v>
      </c>
      <c r="F39" s="29">
        <v>0</v>
      </c>
      <c r="G39" s="39">
        <f t="shared" si="1"/>
        <v>3.9001560062402497E-2</v>
      </c>
      <c r="H39" s="39">
        <f t="shared" si="2"/>
        <v>0</v>
      </c>
      <c r="I39" s="39">
        <f t="shared" si="3"/>
        <v>0</v>
      </c>
    </row>
    <row r="40" spans="1:9" x14ac:dyDescent="0.3">
      <c r="A40" s="23" t="s">
        <v>141</v>
      </c>
      <c r="B40" s="24"/>
      <c r="C40" s="33">
        <f>SUM(C41:C43)</f>
        <v>17959</v>
      </c>
      <c r="D40" s="33">
        <f>SUM(D41:D43)</f>
        <v>25</v>
      </c>
      <c r="E40" s="33">
        <f t="shared" ref="E40:F40" si="7">SUM(E41:E43)</f>
        <v>9867</v>
      </c>
      <c r="F40" s="33">
        <f t="shared" si="7"/>
        <v>16</v>
      </c>
      <c r="G40" s="38">
        <f t="shared" si="1"/>
        <v>1.3920596915195723E-3</v>
      </c>
      <c r="H40" s="38">
        <f t="shared" si="2"/>
        <v>0.54941811904894478</v>
      </c>
      <c r="I40" s="38">
        <f t="shared" si="3"/>
        <v>8.9091820257252634E-4</v>
      </c>
    </row>
    <row r="41" spans="1:9" x14ac:dyDescent="0.3">
      <c r="A41" s="26" t="s">
        <v>109</v>
      </c>
      <c r="B41" s="27" t="s">
        <v>108</v>
      </c>
      <c r="C41" s="28">
        <v>5020</v>
      </c>
      <c r="D41" s="28">
        <v>0</v>
      </c>
      <c r="E41" s="28">
        <v>0</v>
      </c>
      <c r="F41" s="28">
        <v>0</v>
      </c>
      <c r="G41" s="39">
        <f>D41/C41</f>
        <v>0</v>
      </c>
      <c r="H41" s="39">
        <f>E41/C41</f>
        <v>0</v>
      </c>
      <c r="I41" s="39">
        <f>F41/C41</f>
        <v>0</v>
      </c>
    </row>
    <row r="42" spans="1:9" x14ac:dyDescent="0.3">
      <c r="A42" s="26" t="s">
        <v>25</v>
      </c>
      <c r="B42" s="27" t="s">
        <v>112</v>
      </c>
      <c r="C42" s="29">
        <v>6301</v>
      </c>
      <c r="D42" s="29">
        <v>2</v>
      </c>
      <c r="E42" s="29">
        <v>4118</v>
      </c>
      <c r="F42" s="29">
        <v>0</v>
      </c>
      <c r="G42" s="39">
        <f>D42/C42</f>
        <v>3.1740993493096332E-4</v>
      </c>
      <c r="H42" s="39">
        <f>E42/C42</f>
        <v>0.65354705602285357</v>
      </c>
      <c r="I42" s="39">
        <f>F42/C42</f>
        <v>0</v>
      </c>
    </row>
    <row r="43" spans="1:9" s="22" customFormat="1" ht="16.2" thickBot="1" x14ac:dyDescent="0.35">
      <c r="A43" s="30" t="s">
        <v>29</v>
      </c>
      <c r="B43" s="31" t="s">
        <v>116</v>
      </c>
      <c r="C43" s="32">
        <v>6638</v>
      </c>
      <c r="D43" s="32">
        <v>23</v>
      </c>
      <c r="E43" s="32">
        <v>5749</v>
      </c>
      <c r="F43" s="32">
        <v>16</v>
      </c>
      <c r="G43" s="40">
        <f t="shared" si="1"/>
        <v>3.4648990659837302E-3</v>
      </c>
      <c r="H43" s="40">
        <f t="shared" si="2"/>
        <v>0.86607411871045492</v>
      </c>
      <c r="I43" s="40">
        <f t="shared" si="3"/>
        <v>2.4103645676408557E-3</v>
      </c>
    </row>
    <row r="44" spans="1:9" x14ac:dyDescent="0.3">
      <c r="A44" s="23" t="s">
        <v>142</v>
      </c>
      <c r="B44" s="24"/>
      <c r="C44" s="33">
        <f>SUM(C45:C52)</f>
        <v>22682</v>
      </c>
      <c r="D44" s="33">
        <f>SUM(D45:D52)</f>
        <v>309</v>
      </c>
      <c r="E44" s="33">
        <f>SUM(E45:E52)</f>
        <v>2712</v>
      </c>
      <c r="F44" s="33">
        <f>SUM(F45:F52)</f>
        <v>26</v>
      </c>
      <c r="G44" s="38">
        <f t="shared" si="1"/>
        <v>1.3623137289480645E-2</v>
      </c>
      <c r="H44" s="38">
        <f t="shared" si="2"/>
        <v>0.1195661758222379</v>
      </c>
      <c r="I44" s="38">
        <f t="shared" si="3"/>
        <v>1.1462833965258795E-3</v>
      </c>
    </row>
    <row r="45" spans="1:9" x14ac:dyDescent="0.3">
      <c r="A45" s="26" t="s">
        <v>21</v>
      </c>
      <c r="B45" s="27" t="s">
        <v>106</v>
      </c>
      <c r="C45" s="29">
        <v>143</v>
      </c>
      <c r="D45" s="29">
        <v>0</v>
      </c>
      <c r="E45" s="29">
        <v>0</v>
      </c>
      <c r="F45" s="29">
        <v>0</v>
      </c>
      <c r="G45" s="39">
        <f t="shared" si="1"/>
        <v>0</v>
      </c>
      <c r="H45" s="39">
        <f t="shared" si="2"/>
        <v>0</v>
      </c>
      <c r="I45" s="39">
        <f t="shared" si="3"/>
        <v>0</v>
      </c>
    </row>
    <row r="46" spans="1:9" x14ac:dyDescent="0.3">
      <c r="A46" s="26" t="s">
        <v>22</v>
      </c>
      <c r="B46" s="27" t="s">
        <v>107</v>
      </c>
      <c r="C46" s="29">
        <v>4071</v>
      </c>
      <c r="D46" s="29">
        <v>26</v>
      </c>
      <c r="E46" s="29">
        <v>0</v>
      </c>
      <c r="F46" s="29">
        <v>0</v>
      </c>
      <c r="G46" s="39">
        <f t="shared" si="1"/>
        <v>6.3866371898796369E-3</v>
      </c>
      <c r="H46" s="39">
        <f t="shared" si="2"/>
        <v>0</v>
      </c>
      <c r="I46" s="39">
        <f t="shared" si="3"/>
        <v>0</v>
      </c>
    </row>
    <row r="47" spans="1:9" s="22" customFormat="1" x14ac:dyDescent="0.3">
      <c r="A47" s="26" t="s">
        <v>23</v>
      </c>
      <c r="B47" s="27" t="s">
        <v>110</v>
      </c>
      <c r="C47" s="29">
        <v>1031</v>
      </c>
      <c r="D47" s="29">
        <v>26</v>
      </c>
      <c r="E47" s="29">
        <v>0</v>
      </c>
      <c r="F47" s="29">
        <v>0</v>
      </c>
      <c r="G47" s="39">
        <f t="shared" si="1"/>
        <v>2.5218234723569349E-2</v>
      </c>
      <c r="H47" s="39">
        <f t="shared" si="2"/>
        <v>0</v>
      </c>
      <c r="I47" s="39">
        <f t="shared" si="3"/>
        <v>0</v>
      </c>
    </row>
    <row r="48" spans="1:9" x14ac:dyDescent="0.3">
      <c r="A48" s="26" t="s">
        <v>24</v>
      </c>
      <c r="B48" s="27" t="s">
        <v>111</v>
      </c>
      <c r="C48" s="29">
        <v>3040</v>
      </c>
      <c r="D48" s="29">
        <v>73</v>
      </c>
      <c r="E48" s="29">
        <v>2035</v>
      </c>
      <c r="F48" s="29">
        <v>26</v>
      </c>
      <c r="G48" s="39">
        <f t="shared" si="1"/>
        <v>2.401315789473684E-2</v>
      </c>
      <c r="H48" s="39">
        <f t="shared" si="2"/>
        <v>0.66940789473684215</v>
      </c>
      <c r="I48" s="39">
        <f t="shared" si="3"/>
        <v>8.552631578947369E-3</v>
      </c>
    </row>
    <row r="49" spans="1:9" x14ac:dyDescent="0.3">
      <c r="A49" s="26" t="s">
        <v>26</v>
      </c>
      <c r="B49" s="27" t="s">
        <v>113</v>
      </c>
      <c r="C49" s="29">
        <v>6338</v>
      </c>
      <c r="D49" s="29">
        <v>34</v>
      </c>
      <c r="E49" s="29">
        <v>0</v>
      </c>
      <c r="F49" s="29">
        <v>0</v>
      </c>
      <c r="G49" s="39">
        <f t="shared" si="1"/>
        <v>5.3644682865257179E-3</v>
      </c>
      <c r="H49" s="39">
        <f t="shared" si="2"/>
        <v>0</v>
      </c>
      <c r="I49" s="39">
        <f t="shared" si="3"/>
        <v>0</v>
      </c>
    </row>
    <row r="50" spans="1:9" x14ac:dyDescent="0.3">
      <c r="A50" s="26" t="s">
        <v>35</v>
      </c>
      <c r="B50" s="27" t="s">
        <v>122</v>
      </c>
      <c r="C50" s="29">
        <v>1446</v>
      </c>
      <c r="D50" s="29">
        <v>35</v>
      </c>
      <c r="E50" s="29">
        <v>677</v>
      </c>
      <c r="F50" s="29">
        <v>0</v>
      </c>
      <c r="G50" s="39">
        <f>D50/C50</f>
        <v>2.4204702627939143E-2</v>
      </c>
      <c r="H50" s="39">
        <f>E50/C50</f>
        <v>0.4681881051175657</v>
      </c>
      <c r="I50" s="39">
        <f>F50/C50</f>
        <v>0</v>
      </c>
    </row>
    <row r="51" spans="1:9" x14ac:dyDescent="0.3">
      <c r="A51" s="26" t="s">
        <v>27</v>
      </c>
      <c r="B51" s="27" t="s">
        <v>114</v>
      </c>
      <c r="C51" s="29">
        <v>3297</v>
      </c>
      <c r="D51" s="29">
        <v>22</v>
      </c>
      <c r="E51" s="29">
        <v>0</v>
      </c>
      <c r="F51" s="29">
        <v>0</v>
      </c>
      <c r="G51" s="39">
        <f t="shared" si="1"/>
        <v>6.6727327873824689E-3</v>
      </c>
      <c r="H51" s="39">
        <f t="shared" si="2"/>
        <v>0</v>
      </c>
      <c r="I51" s="39">
        <f t="shared" si="3"/>
        <v>0</v>
      </c>
    </row>
    <row r="52" spans="1:9" ht="16.2" thickBot="1" x14ac:dyDescent="0.35">
      <c r="A52" s="30" t="s">
        <v>28</v>
      </c>
      <c r="B52" s="31" t="s">
        <v>115</v>
      </c>
      <c r="C52" s="32">
        <v>3316</v>
      </c>
      <c r="D52" s="32">
        <v>93</v>
      </c>
      <c r="E52" s="32">
        <v>0</v>
      </c>
      <c r="F52" s="32">
        <v>0</v>
      </c>
      <c r="G52" s="40">
        <f t="shared" si="1"/>
        <v>2.8045838359469239E-2</v>
      </c>
      <c r="H52" s="40">
        <f t="shared" si="2"/>
        <v>0</v>
      </c>
      <c r="I52" s="40">
        <f t="shared" si="3"/>
        <v>0</v>
      </c>
    </row>
    <row r="53" spans="1:9" x14ac:dyDescent="0.3">
      <c r="A53" s="23" t="s">
        <v>150</v>
      </c>
      <c r="B53" s="24"/>
      <c r="C53" s="33">
        <f>SUM(C54:C57)</f>
        <v>2531</v>
      </c>
      <c r="D53" s="33">
        <f>SUM(D54:D57)</f>
        <v>116</v>
      </c>
      <c r="E53" s="33">
        <f>SUM(E54:E57)</f>
        <v>0</v>
      </c>
      <c r="F53" s="33">
        <f>SUM(F54:F57)</f>
        <v>0</v>
      </c>
      <c r="G53" s="38">
        <f t="shared" ref="G53" si="8">D53/C53</f>
        <v>4.5831687080205449E-2</v>
      </c>
      <c r="H53" s="38">
        <f t="shared" ref="H53" si="9">E53/C53</f>
        <v>0</v>
      </c>
      <c r="I53" s="38">
        <f t="shared" ref="I53" si="10">F53/C53</f>
        <v>0</v>
      </c>
    </row>
    <row r="54" spans="1:9" x14ac:dyDescent="0.3">
      <c r="A54" s="26" t="s">
        <v>154</v>
      </c>
      <c r="B54" s="27" t="s">
        <v>153</v>
      </c>
      <c r="C54" s="29">
        <v>758</v>
      </c>
      <c r="D54" s="29">
        <v>53</v>
      </c>
      <c r="E54" s="29">
        <v>0</v>
      </c>
      <c r="F54" s="29">
        <v>0</v>
      </c>
      <c r="G54" s="39">
        <f>D54/C54</f>
        <v>6.9920844327176782E-2</v>
      </c>
      <c r="H54" s="39">
        <f>E54/C54</f>
        <v>0</v>
      </c>
      <c r="I54" s="39">
        <f>F54/C54</f>
        <v>0</v>
      </c>
    </row>
    <row r="55" spans="1:9" x14ac:dyDescent="0.3">
      <c r="A55" s="47" t="s">
        <v>34</v>
      </c>
      <c r="B55" s="48" t="s">
        <v>121</v>
      </c>
      <c r="C55" s="49">
        <v>149</v>
      </c>
      <c r="D55" s="49">
        <v>10</v>
      </c>
      <c r="E55" s="49">
        <v>0</v>
      </c>
      <c r="F55" s="49">
        <v>0</v>
      </c>
      <c r="G55" s="50">
        <v>6.3360881542699726E-2</v>
      </c>
      <c r="H55" s="50">
        <v>0</v>
      </c>
      <c r="I55" s="50">
        <v>0</v>
      </c>
    </row>
    <row r="56" spans="1:9" x14ac:dyDescent="0.3">
      <c r="A56" s="47" t="s">
        <v>36</v>
      </c>
      <c r="B56" s="48" t="s">
        <v>123</v>
      </c>
      <c r="C56" s="49">
        <v>449</v>
      </c>
      <c r="D56" s="49">
        <v>51</v>
      </c>
      <c r="E56" s="49">
        <v>0</v>
      </c>
      <c r="F56" s="49">
        <v>0</v>
      </c>
      <c r="G56" s="50">
        <v>6.3360881542699726E-2</v>
      </c>
      <c r="H56" s="50">
        <v>0</v>
      </c>
      <c r="I56" s="50">
        <v>0</v>
      </c>
    </row>
    <row r="57" spans="1:9" ht="16.2" thickBot="1" x14ac:dyDescent="0.35">
      <c r="A57" s="30" t="s">
        <v>152</v>
      </c>
      <c r="B57" s="31" t="s">
        <v>151</v>
      </c>
      <c r="C57" s="32">
        <v>1175</v>
      </c>
      <c r="D57" s="32">
        <v>2</v>
      </c>
      <c r="E57" s="32">
        <v>0</v>
      </c>
      <c r="F57" s="32">
        <v>0</v>
      </c>
      <c r="G57" s="40">
        <f>D57/C57</f>
        <v>1.7021276595744681E-3</v>
      </c>
      <c r="H57" s="40">
        <f>E57/C57</f>
        <v>0</v>
      </c>
      <c r="I57" s="40">
        <f>F57/C57</f>
        <v>0</v>
      </c>
    </row>
    <row r="58" spans="1:9" x14ac:dyDescent="0.3">
      <c r="A58" s="44"/>
      <c r="C58" s="45"/>
      <c r="D58" s="45"/>
      <c r="E58" s="45"/>
      <c r="F58" s="45"/>
      <c r="G58" s="46"/>
      <c r="H58" s="46"/>
      <c r="I58" s="46"/>
    </row>
    <row r="60" spans="1:9" x14ac:dyDescent="0.3">
      <c r="A60" s="36" t="s">
        <v>157</v>
      </c>
    </row>
    <row r="61" spans="1:9" x14ac:dyDescent="0.3">
      <c r="A61" s="1" t="s">
        <v>146</v>
      </c>
    </row>
    <row r="62" spans="1:9" x14ac:dyDescent="0.3">
      <c r="A62" s="1" t="s">
        <v>147</v>
      </c>
    </row>
  </sheetData>
  <autoFilter ref="A7:E7" xr:uid="{00000000-0009-0000-0000-000000000000}"/>
  <mergeCells count="2">
    <mergeCell ref="B3:I3"/>
    <mergeCell ref="A1:I2"/>
  </mergeCells>
  <pageMargins left="0.78740157480314965" right="0.23622047244094491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7"/>
  <sheetViews>
    <sheetView zoomScaleNormal="100" workbookViewId="0">
      <selection activeCell="B54" sqref="B54"/>
    </sheetView>
  </sheetViews>
  <sheetFormatPr defaultColWidth="9.109375" defaultRowHeight="14.4" x14ac:dyDescent="0.3"/>
  <cols>
    <col min="1" max="1" width="26.6640625" style="4" customWidth="1"/>
    <col min="2" max="2" width="164.44140625" style="4" customWidth="1"/>
    <col min="3" max="16384" width="9.109375" style="4"/>
  </cols>
  <sheetData>
    <row r="1" spans="1:2" ht="15" thickBot="1" x14ac:dyDescent="0.35">
      <c r="A1" s="2" t="s">
        <v>39</v>
      </c>
      <c r="B1" s="3" t="s">
        <v>56</v>
      </c>
    </row>
    <row r="2" spans="1:2" ht="15" thickBot="1" x14ac:dyDescent="0.35">
      <c r="A2" s="5" t="s">
        <v>40</v>
      </c>
      <c r="B2" s="6" t="s">
        <v>144</v>
      </c>
    </row>
    <row r="3" spans="1:2" x14ac:dyDescent="0.3">
      <c r="A3" s="53" t="s">
        <v>41</v>
      </c>
      <c r="B3" s="7" t="s">
        <v>72</v>
      </c>
    </row>
    <row r="4" spans="1:2" ht="15" thickBot="1" x14ac:dyDescent="0.35">
      <c r="A4" s="54"/>
      <c r="B4" s="8" t="s">
        <v>73</v>
      </c>
    </row>
    <row r="5" spans="1:2" ht="15" thickBot="1" x14ac:dyDescent="0.35">
      <c r="A5" s="5" t="s">
        <v>42</v>
      </c>
      <c r="B5" s="8" t="s">
        <v>57</v>
      </c>
    </row>
    <row r="6" spans="1:2" ht="15" thickBot="1" x14ac:dyDescent="0.35">
      <c r="A6" s="5" t="s">
        <v>43</v>
      </c>
      <c r="B6" s="8" t="s">
        <v>58</v>
      </c>
    </row>
    <row r="7" spans="1:2" ht="15" thickBot="1" x14ac:dyDescent="0.35">
      <c r="A7" s="5" t="s">
        <v>44</v>
      </c>
      <c r="B7" s="8" t="s">
        <v>59</v>
      </c>
    </row>
    <row r="8" spans="1:2" ht="15" thickBot="1" x14ac:dyDescent="0.35">
      <c r="A8" s="5" t="s">
        <v>45</v>
      </c>
      <c r="B8" s="8" t="s">
        <v>60</v>
      </c>
    </row>
    <row r="9" spans="1:2" ht="15" thickBot="1" x14ac:dyDescent="0.35">
      <c r="A9" s="5" t="s">
        <v>46</v>
      </c>
      <c r="B9" s="8" t="s">
        <v>61</v>
      </c>
    </row>
    <row r="10" spans="1:2" ht="15" thickBot="1" x14ac:dyDescent="0.35">
      <c r="A10" s="5" t="s">
        <v>47</v>
      </c>
      <c r="B10" s="8"/>
    </row>
    <row r="11" spans="1:2" ht="15" thickBot="1" x14ac:dyDescent="0.35">
      <c r="A11" s="5" t="s">
        <v>48</v>
      </c>
      <c r="B11" s="8" t="s">
        <v>49</v>
      </c>
    </row>
    <row r="12" spans="1:2" x14ac:dyDescent="0.3">
      <c r="A12" s="53" t="s">
        <v>50</v>
      </c>
      <c r="B12" s="7" t="s">
        <v>74</v>
      </c>
    </row>
    <row r="13" spans="1:2" ht="15" thickBot="1" x14ac:dyDescent="0.35">
      <c r="A13" s="54"/>
      <c r="B13" s="8" t="s">
        <v>75</v>
      </c>
    </row>
    <row r="14" spans="1:2" ht="15" thickBot="1" x14ac:dyDescent="0.35">
      <c r="A14" s="5" t="s">
        <v>51</v>
      </c>
      <c r="B14" s="8" t="s">
        <v>62</v>
      </c>
    </row>
    <row r="15" spans="1:2" x14ac:dyDescent="0.3">
      <c r="A15" s="53" t="s">
        <v>52</v>
      </c>
      <c r="B15" s="7" t="s">
        <v>74</v>
      </c>
    </row>
    <row r="16" spans="1:2" ht="15" thickBot="1" x14ac:dyDescent="0.35">
      <c r="A16" s="54"/>
      <c r="B16" s="8" t="s">
        <v>75</v>
      </c>
    </row>
    <row r="17" spans="1:2" x14ac:dyDescent="0.3">
      <c r="A17" s="53" t="s">
        <v>53</v>
      </c>
      <c r="B17" s="7" t="s">
        <v>74</v>
      </c>
    </row>
    <row r="18" spans="1:2" ht="15" thickBot="1" x14ac:dyDescent="0.35">
      <c r="A18" s="54"/>
      <c r="B18" s="8" t="s">
        <v>75</v>
      </c>
    </row>
    <row r="19" spans="1:2" ht="15" thickBot="1" x14ac:dyDescent="0.35">
      <c r="A19" s="5" t="s">
        <v>54</v>
      </c>
      <c r="B19" s="8" t="s">
        <v>76</v>
      </c>
    </row>
    <row r="20" spans="1:2" x14ac:dyDescent="0.3">
      <c r="A20" s="53" t="s">
        <v>55</v>
      </c>
      <c r="B20" s="7" t="s">
        <v>77</v>
      </c>
    </row>
    <row r="21" spans="1:2" x14ac:dyDescent="0.3">
      <c r="A21" s="55"/>
      <c r="B21" s="7" t="s">
        <v>78</v>
      </c>
    </row>
    <row r="22" spans="1:2" x14ac:dyDescent="0.3">
      <c r="A22" s="55"/>
      <c r="B22" s="7" t="s">
        <v>79</v>
      </c>
    </row>
    <row r="23" spans="1:2" ht="15" thickBot="1" x14ac:dyDescent="0.35">
      <c r="A23" s="54"/>
      <c r="B23" s="8" t="s">
        <v>80</v>
      </c>
    </row>
    <row r="24" spans="1:2" x14ac:dyDescent="0.3">
      <c r="A24" s="9"/>
      <c r="B24" s="10"/>
    </row>
    <row r="25" spans="1:2" x14ac:dyDescent="0.3">
      <c r="A25" s="10"/>
      <c r="B25" s="10"/>
    </row>
    <row r="26" spans="1:2" ht="15" thickBot="1" x14ac:dyDescent="0.35">
      <c r="A26" s="9"/>
      <c r="B26" s="10"/>
    </row>
    <row r="27" spans="1:2" ht="15" thickBot="1" x14ac:dyDescent="0.35">
      <c r="A27" s="2" t="s">
        <v>39</v>
      </c>
      <c r="B27" s="3" t="s">
        <v>63</v>
      </c>
    </row>
    <row r="28" spans="1:2" ht="15" thickBot="1" x14ac:dyDescent="0.35">
      <c r="A28" s="5" t="s">
        <v>40</v>
      </c>
      <c r="B28" s="8" t="s">
        <v>64</v>
      </c>
    </row>
    <row r="29" spans="1:2" x14ac:dyDescent="0.3">
      <c r="A29" s="53" t="s">
        <v>41</v>
      </c>
      <c r="B29" s="7" t="s">
        <v>81</v>
      </c>
    </row>
    <row r="30" spans="1:2" ht="15" thickBot="1" x14ac:dyDescent="0.35">
      <c r="A30" s="54"/>
      <c r="B30" s="8" t="s">
        <v>82</v>
      </c>
    </row>
    <row r="31" spans="1:2" ht="15" thickBot="1" x14ac:dyDescent="0.35">
      <c r="A31" s="5" t="s">
        <v>42</v>
      </c>
      <c r="B31" s="8" t="s">
        <v>57</v>
      </c>
    </row>
    <row r="32" spans="1:2" ht="15" thickBot="1" x14ac:dyDescent="0.35">
      <c r="A32" s="5" t="s">
        <v>43</v>
      </c>
      <c r="B32" s="8" t="s">
        <v>65</v>
      </c>
    </row>
    <row r="33" spans="1:2" ht="15" thickBot="1" x14ac:dyDescent="0.35">
      <c r="A33" s="5" t="s">
        <v>44</v>
      </c>
      <c r="B33" s="8" t="s">
        <v>66</v>
      </c>
    </row>
    <row r="34" spans="1:2" ht="15" thickBot="1" x14ac:dyDescent="0.35">
      <c r="A34" s="5" t="s">
        <v>45</v>
      </c>
      <c r="B34" s="8" t="s">
        <v>60</v>
      </c>
    </row>
    <row r="35" spans="1:2" ht="15" thickBot="1" x14ac:dyDescent="0.35">
      <c r="A35" s="5" t="s">
        <v>46</v>
      </c>
      <c r="B35" s="8" t="s">
        <v>67</v>
      </c>
    </row>
    <row r="36" spans="1:2" ht="15" thickBot="1" x14ac:dyDescent="0.35">
      <c r="A36" s="5" t="s">
        <v>47</v>
      </c>
      <c r="B36" s="8"/>
    </row>
    <row r="37" spans="1:2" ht="15" thickBot="1" x14ac:dyDescent="0.35">
      <c r="A37" s="5" t="s">
        <v>48</v>
      </c>
      <c r="B37" s="8" t="s">
        <v>49</v>
      </c>
    </row>
    <row r="38" spans="1:2" x14ac:dyDescent="0.3">
      <c r="A38" s="53" t="s">
        <v>50</v>
      </c>
      <c r="B38" s="7" t="s">
        <v>74</v>
      </c>
    </row>
    <row r="39" spans="1:2" ht="15" thickBot="1" x14ac:dyDescent="0.35">
      <c r="A39" s="54"/>
      <c r="B39" s="8" t="s">
        <v>75</v>
      </c>
    </row>
    <row r="40" spans="1:2" ht="15" thickBot="1" x14ac:dyDescent="0.35">
      <c r="A40" s="5" t="s">
        <v>51</v>
      </c>
      <c r="B40" s="8" t="s">
        <v>68</v>
      </c>
    </row>
    <row r="41" spans="1:2" x14ac:dyDescent="0.3">
      <c r="A41" s="53" t="s">
        <v>52</v>
      </c>
      <c r="B41" s="7" t="s">
        <v>74</v>
      </c>
    </row>
    <row r="42" spans="1:2" ht="15" thickBot="1" x14ac:dyDescent="0.35">
      <c r="A42" s="54"/>
      <c r="B42" s="8" t="s">
        <v>75</v>
      </c>
    </row>
    <row r="43" spans="1:2" x14ac:dyDescent="0.3">
      <c r="A43" s="53" t="s">
        <v>53</v>
      </c>
      <c r="B43" s="7" t="s">
        <v>74</v>
      </c>
    </row>
    <row r="44" spans="1:2" ht="15" thickBot="1" x14ac:dyDescent="0.35">
      <c r="A44" s="54"/>
      <c r="B44" s="8" t="s">
        <v>75</v>
      </c>
    </row>
    <row r="45" spans="1:2" ht="15" thickBot="1" x14ac:dyDescent="0.35">
      <c r="A45" s="5" t="s">
        <v>54</v>
      </c>
      <c r="B45" s="8" t="s">
        <v>76</v>
      </c>
    </row>
    <row r="46" spans="1:2" x14ac:dyDescent="0.3">
      <c r="A46" s="53" t="s">
        <v>55</v>
      </c>
      <c r="B46" s="7" t="s">
        <v>77</v>
      </c>
    </row>
    <row r="47" spans="1:2" x14ac:dyDescent="0.3">
      <c r="A47" s="55"/>
      <c r="B47" s="7" t="s">
        <v>78</v>
      </c>
    </row>
    <row r="48" spans="1:2" x14ac:dyDescent="0.3">
      <c r="A48" s="55"/>
      <c r="B48" s="7" t="s">
        <v>79</v>
      </c>
    </row>
    <row r="49" spans="1:2" ht="15" thickBot="1" x14ac:dyDescent="0.35">
      <c r="A49" s="54"/>
      <c r="B49" s="8" t="s">
        <v>80</v>
      </c>
    </row>
    <row r="50" spans="1:2" x14ac:dyDescent="0.3">
      <c r="A50" s="9"/>
      <c r="B50" s="10"/>
    </row>
    <row r="51" spans="1:2" x14ac:dyDescent="0.3">
      <c r="A51" s="10"/>
      <c r="B51" s="10"/>
    </row>
    <row r="52" spans="1:2" ht="15" thickBot="1" x14ac:dyDescent="0.35">
      <c r="A52" s="9"/>
      <c r="B52" s="10"/>
    </row>
    <row r="53" spans="1:2" ht="15" thickBot="1" x14ac:dyDescent="0.35">
      <c r="A53" s="2" t="s">
        <v>39</v>
      </c>
      <c r="B53" s="3" t="s">
        <v>69</v>
      </c>
    </row>
    <row r="54" spans="1:2" ht="15" thickBot="1" x14ac:dyDescent="0.35">
      <c r="A54" s="5" t="s">
        <v>40</v>
      </c>
      <c r="B54" s="6" t="s">
        <v>145</v>
      </c>
    </row>
    <row r="55" spans="1:2" x14ac:dyDescent="0.3">
      <c r="A55" s="53" t="s">
        <v>41</v>
      </c>
      <c r="B55" s="7" t="s">
        <v>81</v>
      </c>
    </row>
    <row r="56" spans="1:2" ht="15" thickBot="1" x14ac:dyDescent="0.35">
      <c r="A56" s="54"/>
      <c r="B56" s="8" t="s">
        <v>82</v>
      </c>
    </row>
    <row r="57" spans="1:2" ht="15" thickBot="1" x14ac:dyDescent="0.35">
      <c r="A57" s="5" t="s">
        <v>42</v>
      </c>
      <c r="B57" s="8" t="s">
        <v>57</v>
      </c>
    </row>
    <row r="58" spans="1:2" ht="15" thickBot="1" x14ac:dyDescent="0.35">
      <c r="A58" s="5" t="s">
        <v>43</v>
      </c>
      <c r="B58" s="8" t="s">
        <v>83</v>
      </c>
    </row>
    <row r="59" spans="1:2" ht="15" thickBot="1" x14ac:dyDescent="0.35">
      <c r="A59" s="5" t="s">
        <v>44</v>
      </c>
      <c r="B59" s="8" t="s">
        <v>84</v>
      </c>
    </row>
    <row r="60" spans="1:2" ht="15" thickBot="1" x14ac:dyDescent="0.35">
      <c r="A60" s="5" t="s">
        <v>45</v>
      </c>
      <c r="B60" s="8" t="s">
        <v>70</v>
      </c>
    </row>
    <row r="61" spans="1:2" x14ac:dyDescent="0.3">
      <c r="A61" s="53" t="s">
        <v>46</v>
      </c>
      <c r="B61" s="7" t="s">
        <v>67</v>
      </c>
    </row>
    <row r="62" spans="1:2" ht="15" thickBot="1" x14ac:dyDescent="0.35">
      <c r="A62" s="54"/>
      <c r="B62" s="8" t="s">
        <v>61</v>
      </c>
    </row>
    <row r="63" spans="1:2" ht="15" thickBot="1" x14ac:dyDescent="0.35">
      <c r="A63" s="5" t="s">
        <v>47</v>
      </c>
      <c r="B63" s="8"/>
    </row>
    <row r="64" spans="1:2" ht="15" thickBot="1" x14ac:dyDescent="0.35">
      <c r="A64" s="5" t="s">
        <v>48</v>
      </c>
      <c r="B64" s="8" t="s">
        <v>49</v>
      </c>
    </row>
    <row r="65" spans="1:2" x14ac:dyDescent="0.3">
      <c r="A65" s="53" t="s">
        <v>50</v>
      </c>
      <c r="B65" s="7" t="s">
        <v>74</v>
      </c>
    </row>
    <row r="66" spans="1:2" ht="15" thickBot="1" x14ac:dyDescent="0.35">
      <c r="A66" s="54"/>
      <c r="B66" s="8" t="s">
        <v>75</v>
      </c>
    </row>
    <row r="67" spans="1:2" ht="15" thickBot="1" x14ac:dyDescent="0.35">
      <c r="A67" s="5" t="s">
        <v>51</v>
      </c>
      <c r="B67" s="8" t="s">
        <v>71</v>
      </c>
    </row>
    <row r="68" spans="1:2" x14ac:dyDescent="0.3">
      <c r="A68" s="53" t="s">
        <v>52</v>
      </c>
      <c r="B68" s="7" t="s">
        <v>74</v>
      </c>
    </row>
    <row r="69" spans="1:2" ht="15" thickBot="1" x14ac:dyDescent="0.35">
      <c r="A69" s="54"/>
      <c r="B69" s="8" t="s">
        <v>75</v>
      </c>
    </row>
    <row r="70" spans="1:2" x14ac:dyDescent="0.3">
      <c r="A70" s="53" t="s">
        <v>53</v>
      </c>
      <c r="B70" s="7" t="s">
        <v>74</v>
      </c>
    </row>
    <row r="71" spans="1:2" ht="15" thickBot="1" x14ac:dyDescent="0.35">
      <c r="A71" s="54"/>
      <c r="B71" s="8" t="s">
        <v>75</v>
      </c>
    </row>
    <row r="72" spans="1:2" ht="15" thickBot="1" x14ac:dyDescent="0.35">
      <c r="A72" s="5" t="s">
        <v>54</v>
      </c>
      <c r="B72" s="8" t="s">
        <v>76</v>
      </c>
    </row>
    <row r="73" spans="1:2" x14ac:dyDescent="0.3">
      <c r="A73" s="53" t="s">
        <v>55</v>
      </c>
      <c r="B73" s="7" t="s">
        <v>77</v>
      </c>
    </row>
    <row r="74" spans="1:2" x14ac:dyDescent="0.3">
      <c r="A74" s="55"/>
      <c r="B74" s="7" t="s">
        <v>78</v>
      </c>
    </row>
    <row r="75" spans="1:2" x14ac:dyDescent="0.3">
      <c r="A75" s="55"/>
      <c r="B75" s="7" t="s">
        <v>79</v>
      </c>
    </row>
    <row r="76" spans="1:2" ht="15" thickBot="1" x14ac:dyDescent="0.35">
      <c r="A76" s="54"/>
      <c r="B76" s="8" t="s">
        <v>80</v>
      </c>
    </row>
    <row r="77" spans="1:2" x14ac:dyDescent="0.3">
      <c r="A77" s="9"/>
      <c r="B77" s="10"/>
    </row>
  </sheetData>
  <mergeCells count="16">
    <mergeCell ref="A61:A62"/>
    <mergeCell ref="A65:A66"/>
    <mergeCell ref="A68:A69"/>
    <mergeCell ref="A70:A71"/>
    <mergeCell ref="A73:A76"/>
    <mergeCell ref="A55:A56"/>
    <mergeCell ref="A3:A4"/>
    <mergeCell ref="A12:A13"/>
    <mergeCell ref="A15:A16"/>
    <mergeCell ref="A17:A18"/>
    <mergeCell ref="A20:A23"/>
    <mergeCell ref="A29:A30"/>
    <mergeCell ref="A38:A39"/>
    <mergeCell ref="A41:A42"/>
    <mergeCell ref="A43:A44"/>
    <mergeCell ref="A46:A49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ML_mir_kir_2022_12m</vt:lpstr>
      <vt:lpstr>Metadati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2018-07-13T12:12:02Z</cp:lastPrinted>
  <dcterms:created xsi:type="dcterms:W3CDTF">2018-02-07T11:22:31Z</dcterms:created>
  <dcterms:modified xsi:type="dcterms:W3CDTF">2023-02-08T14:26:56Z</dcterms:modified>
</cp:coreProperties>
</file>