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Signe Sirova\Desktop\Acess_2022\ML_2022_12M\"/>
    </mc:Choice>
  </mc:AlternateContent>
  <xr:revisionPtr revIDLastSave="0" documentId="13_ncr:1_{633A1F80-D173-4B1C-8CDF-2C367C153B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sp_1_2_D_2022_12M" sheetId="1" r:id="rId1"/>
    <sheet name="Metadati" sheetId="2" r:id="rId2"/>
  </sheets>
  <definedNames>
    <definedName name="_xlnm.Print_Area" localSheetId="1">Metadati!$A$1:$C$34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2" i="1" l="1"/>
  <c r="E52" i="1"/>
  <c r="C52" i="1"/>
  <c r="F53" i="1"/>
  <c r="G53" i="1"/>
  <c r="F54" i="1"/>
  <c r="G54" i="1"/>
  <c r="G52" i="1" l="1"/>
  <c r="F52" i="1"/>
  <c r="E39" i="1"/>
  <c r="D39" i="1"/>
  <c r="C39" i="1"/>
  <c r="E33" i="1"/>
  <c r="D33" i="1"/>
  <c r="C33" i="1"/>
  <c r="F49" i="1"/>
  <c r="G49" i="1"/>
  <c r="C28" i="1" l="1"/>
  <c r="C20" i="1"/>
  <c r="C12" i="1"/>
  <c r="C8" i="1"/>
  <c r="C43" i="1"/>
  <c r="C7" i="1" l="1"/>
  <c r="E20" i="1"/>
  <c r="G51" i="1" l="1"/>
  <c r="F51" i="1"/>
  <c r="G50" i="1"/>
  <c r="F50" i="1"/>
  <c r="G48" i="1"/>
  <c r="F48" i="1"/>
  <c r="G47" i="1"/>
  <c r="F47" i="1"/>
  <c r="G46" i="1"/>
  <c r="F46" i="1"/>
  <c r="G45" i="1"/>
  <c r="F45" i="1"/>
  <c r="G44" i="1"/>
  <c r="F44" i="1"/>
  <c r="E43" i="1"/>
  <c r="D43" i="1"/>
  <c r="G40" i="1"/>
  <c r="F40" i="1"/>
  <c r="G41" i="1"/>
  <c r="F41" i="1"/>
  <c r="G42" i="1"/>
  <c r="F42" i="1"/>
  <c r="G56" i="1"/>
  <c r="F56" i="1"/>
  <c r="G38" i="1"/>
  <c r="F38" i="1"/>
  <c r="G37" i="1"/>
  <c r="F37" i="1"/>
  <c r="G36" i="1"/>
  <c r="F36" i="1"/>
  <c r="G35" i="1"/>
  <c r="F35" i="1"/>
  <c r="G34" i="1"/>
  <c r="F34" i="1"/>
  <c r="G32" i="1"/>
  <c r="F32" i="1"/>
  <c r="G30" i="1"/>
  <c r="F30" i="1"/>
  <c r="G31" i="1"/>
  <c r="F31" i="1"/>
  <c r="G29" i="1"/>
  <c r="F29" i="1"/>
  <c r="E28" i="1"/>
  <c r="D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D20" i="1"/>
  <c r="G20" i="1" s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E12" i="1"/>
  <c r="D12" i="1"/>
  <c r="G11" i="1"/>
  <c r="F11" i="1"/>
  <c r="G10" i="1"/>
  <c r="F10" i="1"/>
  <c r="G9" i="1"/>
  <c r="F9" i="1"/>
  <c r="E8" i="1"/>
  <c r="D8" i="1"/>
  <c r="D7" i="1" l="1"/>
  <c r="E7" i="1"/>
  <c r="F39" i="1"/>
  <c r="G43" i="1"/>
  <c r="F28" i="1"/>
  <c r="F33" i="1"/>
  <c r="G8" i="1"/>
  <c r="F8" i="1"/>
  <c r="F12" i="1"/>
  <c r="G33" i="1"/>
  <c r="F43" i="1"/>
  <c r="G12" i="1"/>
  <c r="G28" i="1"/>
  <c r="G39" i="1"/>
  <c r="F7" i="1" l="1"/>
  <c r="G7" i="1"/>
</calcChain>
</file>

<file path=xl/sharedStrings.xml><?xml version="1.0" encoding="utf-8"?>
<sst xmlns="http://schemas.openxmlformats.org/spreadsheetml/2006/main" count="157" uniqueCount="153">
  <si>
    <t>Pamatojums datu apkopošanai-28.08.2018.Ministru kabineta noteikumi nr. 555 "Veselības aprūpes pakalpojumu organizēšanas un samaksas  kārtība"</t>
  </si>
  <si>
    <r>
      <t>Pārskats par  hospitalizācijām 1-2 dienu garumā</t>
    </r>
    <r>
      <rPr>
        <i/>
        <sz val="12"/>
        <rFont val="Times New Roman"/>
        <family val="1"/>
        <charset val="186"/>
      </rPr>
      <t xml:space="preserve"> (pacienti, kuri izrakstīti uz mājām)(neiekļaujot plānveida īslaicīgās ķirurģijas hospitalizāciju gadījumus)</t>
    </r>
  </si>
  <si>
    <t>Ārstniecības iestāde (AI)</t>
  </si>
  <si>
    <t>AI kods</t>
  </si>
  <si>
    <t>Kopējais hospitalizēto pacientu skaits*</t>
  </si>
  <si>
    <t>Hospitalizēto pacientu skaits, kas izrakstīti uz mājām**</t>
  </si>
  <si>
    <t>1-2 dienu hospitalizāciju skaits, kas izrakstīti uz mājām**</t>
  </si>
  <si>
    <t>1-2 dienu hospitalizēto pacientu, kas izrakstīti uz mājām** īpatsvars pret kopējo hospitalizēto pacientu* skaitu</t>
  </si>
  <si>
    <t>1-2 dienu hospitalizēto pacientu, kas izrakstīti uz mājām** īpatsvars pret hospitalizēto pacientu, kas izrakstīti uz mājām** skaitu</t>
  </si>
  <si>
    <t>6=5/3*100</t>
  </si>
  <si>
    <t>7=5/4*100</t>
  </si>
  <si>
    <t>Kopā/ Vidēji</t>
  </si>
  <si>
    <t>V līmeņa ārstniecības iestādes</t>
  </si>
  <si>
    <t>Bērnu klīniskā universitātes slimnīca</t>
  </si>
  <si>
    <t>010011804</t>
  </si>
  <si>
    <t>Paula Stradiņa klīniskā universitātes slimnīca</t>
  </si>
  <si>
    <t>010011803</t>
  </si>
  <si>
    <t>Rīgas Austrumu klīniskā universitātes slimnīca</t>
  </si>
  <si>
    <t>010000234</t>
  </si>
  <si>
    <t>IV līmeņa ārstniecības iestādes</t>
  </si>
  <si>
    <t>Daugavpils reģionālā slimnīca</t>
  </si>
  <si>
    <t>050020401</t>
  </si>
  <si>
    <t>Jelgavas pilsētas slimnīca</t>
  </si>
  <si>
    <t>090020301</t>
  </si>
  <si>
    <t>Jēkabpils reģionālā slimnīca</t>
  </si>
  <si>
    <t>110000048</t>
  </si>
  <si>
    <t>Liepājas reģionālā slimnīca</t>
  </si>
  <si>
    <t>170020401</t>
  </si>
  <si>
    <t>Rēzeknes slimnīca</t>
  </si>
  <si>
    <t>210020301</t>
  </si>
  <si>
    <t>Vidzemes slimnīca</t>
  </si>
  <si>
    <t>250000092</t>
  </si>
  <si>
    <t>Ziemeļkurzemes reģionālā slimnīca</t>
  </si>
  <si>
    <t>270020302</t>
  </si>
  <si>
    <t>III līmeņa ārstniecības iestādes</t>
  </si>
  <si>
    <t>Balvu un Gulbenes slimnīcu apvienība</t>
  </si>
  <si>
    <t>500200052</t>
  </si>
  <si>
    <t>Cēsu klīnika</t>
  </si>
  <si>
    <t>420200052</t>
  </si>
  <si>
    <t>Dobeles un apkārtnes slimnīca</t>
  </si>
  <si>
    <t>460200036</t>
  </si>
  <si>
    <t>Jūrmalas slimnīca</t>
  </si>
  <si>
    <t>130020302</t>
  </si>
  <si>
    <t>Kuldīgas slimnīca</t>
  </si>
  <si>
    <t>620200038</t>
  </si>
  <si>
    <t>Madonas slimnīca</t>
  </si>
  <si>
    <t>700200041</t>
  </si>
  <si>
    <t>Ogres rajona slimnīca</t>
  </si>
  <si>
    <t>740200008</t>
  </si>
  <si>
    <t>II līmeņa ārstniecības iestādes</t>
  </si>
  <si>
    <t>Alūksnes slimnīca</t>
  </si>
  <si>
    <t>360200027</t>
  </si>
  <si>
    <t>Preiļu slimnīca</t>
  </si>
  <si>
    <t>760200002</t>
  </si>
  <si>
    <t>Krāslavas slimnīca</t>
  </si>
  <si>
    <t>600200001</t>
  </si>
  <si>
    <t>Siguldas slimnīca</t>
  </si>
  <si>
    <t>801600003</t>
  </si>
  <si>
    <t>Tukuma slimnīca</t>
  </si>
  <si>
    <t>900200046</t>
  </si>
  <si>
    <t>I līmeņa ārstniecības iestādes</t>
  </si>
  <si>
    <t>Aizkraukles slimnīca</t>
  </si>
  <si>
    <t>320200001</t>
  </si>
  <si>
    <t>Bauskas slimnīca</t>
  </si>
  <si>
    <t>400200024</t>
  </si>
  <si>
    <t>Limbažu slimnīca</t>
  </si>
  <si>
    <t>660200027</t>
  </si>
  <si>
    <t>Līvānu slimnīca</t>
  </si>
  <si>
    <t>761200001</t>
  </si>
  <si>
    <t>Ludzas medicīnas centrs</t>
  </si>
  <si>
    <t>680200030</t>
  </si>
  <si>
    <t>Priekules slimnīca</t>
  </si>
  <si>
    <t>641600001</t>
  </si>
  <si>
    <t>Saldus medicīnas centrs</t>
  </si>
  <si>
    <t>840200047</t>
  </si>
  <si>
    <t>V līmeņa specializētās ārstniecības iestādes</t>
  </si>
  <si>
    <t>Traumatoloģijas un ortopēdijas slimnīca</t>
  </si>
  <si>
    <t>010011401</t>
  </si>
  <si>
    <t>Rīgas Dzemdību nams</t>
  </si>
  <si>
    <t>010021301</t>
  </si>
  <si>
    <t>Nacionālais rehabilitācijas centrs "Vaivari"</t>
  </si>
  <si>
    <t>130013001</t>
  </si>
  <si>
    <t>Specializētās ārstniecības iestādes</t>
  </si>
  <si>
    <t>Ainaži, bērnu psihoneiroloģiskā slimnīca</t>
  </si>
  <si>
    <t>661400011</t>
  </si>
  <si>
    <t>Daugavpils psihoneiroloģiskā slimnīca</t>
  </si>
  <si>
    <t>050012101</t>
  </si>
  <si>
    <t>Piejūras slimnīca</t>
  </si>
  <si>
    <t>170010601</t>
  </si>
  <si>
    <t>Rīgas 2. slimnīca</t>
  </si>
  <si>
    <t>010020302</t>
  </si>
  <si>
    <t>Rīgas psihiatrijas un narkoloģijas centrs</t>
  </si>
  <si>
    <t>010012202</t>
  </si>
  <si>
    <t>Slimnīca Ģintermuiža</t>
  </si>
  <si>
    <t>090012101</t>
  </si>
  <si>
    <t>Strenču psihoneiroloģiskā slimnīca</t>
  </si>
  <si>
    <t>941800004</t>
  </si>
  <si>
    <t>* Hospitalizēto pacientu skaits ar jebkuru izrakstīšanas kustību</t>
  </si>
  <si>
    <t xml:space="preserve">** Hospitalizēto pacientu skaits ar izrakstīšanas kustību "31" (izrakstīts uz mājām) </t>
  </si>
  <si>
    <t>Nosaukums</t>
  </si>
  <si>
    <t>1-2 dienu hospitalizāciju īpatsvars pacientiem, kas izrakstīti uz mājām</t>
  </si>
  <si>
    <t>Definīcija</t>
  </si>
  <si>
    <t>Uz mājām izrakstīto pacientu īpatsvars, kuru ātrēšanai ilgums ir vienāds ar vienu vai divām gultu dienām</t>
  </si>
  <si>
    <t xml:space="preserve">Rādītāja klasifikācija </t>
  </si>
  <si>
    <t>Datu avots</t>
  </si>
  <si>
    <t>-Nacionālā veselības dienesta Stacionāro pakalpojumu datu bāze</t>
  </si>
  <si>
    <t>Aprēķins</t>
  </si>
  <si>
    <t>(1-2 dienu hospitalizāciju skaits pacientiem, kas izrakstīti uz mājām /Hospitalizāciju skaits pacientiem, kas izrakstīti uz mājām) *100</t>
  </si>
  <si>
    <t>Skaitītājs</t>
  </si>
  <si>
    <t>1-2 dienu hospitalizāciju skaits pacientiem, kas izrakstīti uz mājām</t>
  </si>
  <si>
    <t>Saucējs</t>
  </si>
  <si>
    <t>Hospitalizāciju skaits pacientiem, kas izrakstīti uz mājām</t>
  </si>
  <si>
    <t>Iekļaušanas kritēriji</t>
  </si>
  <si>
    <t>- Ārtēšanas ilgums īsākas par trim gultu dienām</t>
  </si>
  <si>
    <t>- Izrakstīts uz mājām (izrakstīšanās kustība 31)</t>
  </si>
  <si>
    <t>- Jāsavelk fiktīvās izrakstīšanas (kustība 39)</t>
  </si>
  <si>
    <t>Izslēgšanas kritēriji</t>
  </si>
  <si>
    <t xml:space="preserve">Neiekļauj plānveida īslaicīgās ķirurģijas hospitalizāciju gadījumus: </t>
  </si>
  <si>
    <t>BP620.1 - Plānveida īslaicīgā ķirurģija. Gastrointestinālās endoskopijas (2.2.1.)</t>
  </si>
  <si>
    <t>BP620.2 - Plānveida īslaicīgā ķirurģija. Ginekoloģija (2.3.2.)</t>
  </si>
  <si>
    <t>BP620.3 - Plānveida īslaicīgā ķirurģija. Invazīvā radioloģija (2.25.10.)</t>
  </si>
  <si>
    <t>BP620.4 - Plānveida īslaicīgā ķirurģija. Oftalmoloģija (2.14.1.)</t>
  </si>
  <si>
    <t>BP620.5 - Plānveida īslaicīgā ķirurģija. Otolaringoloģija (2.16.1.)</t>
  </si>
  <si>
    <t>BP620.6 - Plānveida īslaicīgā ķirurģija. Traumatoloģija, ortopēdija, rokas rekonstruktīvā mikroķirurģija, plastiskā ķirurģija (2.23.2.)</t>
  </si>
  <si>
    <t>BP620.7 - Plānveida īslaicīgā ķirurģija. Uroloģija (2.24.1.)</t>
  </si>
  <si>
    <t>BP620.8 - Plānveida īslaicīgā ķirurģija. Vispārējā ķirurģija (2.10.4.)</t>
  </si>
  <si>
    <t>BP620.9 - Plānveida īslaicīgā ķirurģija. Invazīvā kardioloģija (2.8.4.)</t>
  </si>
  <si>
    <t>Datu pilnīgums</t>
  </si>
  <si>
    <t> 100%</t>
  </si>
  <si>
    <t xml:space="preserve">Datu apkopošanas biežums </t>
  </si>
  <si>
    <t>Mērķa grupa</t>
  </si>
  <si>
    <t> Pacienti, kam stacionārā ārtēšanas ilgums  ir īsāks kā trīs gultu dienas</t>
  </si>
  <si>
    <t xml:space="preserve">Rādītāja monitorēšanas biežums </t>
  </si>
  <si>
    <t xml:space="preserve">Rādītāja ziņošanas biežums </t>
  </si>
  <si>
    <t xml:space="preserve">Rādītāja aptvere </t>
  </si>
  <si>
    <t xml:space="preserve">Vieta, kur rādītājs publicēts </t>
  </si>
  <si>
    <r>
      <t>Uz personu vērsta aprūpe</t>
    </r>
    <r>
      <rPr>
        <sz val="10"/>
        <rFont val="Wingdings"/>
        <charset val="2"/>
      </rPr>
      <t>¨</t>
    </r>
    <r>
      <rPr>
        <sz val="10"/>
        <rFont val="Times New Roman"/>
        <family val="1"/>
        <charset val="186"/>
      </rPr>
      <t>Efektivitāte</t>
    </r>
    <r>
      <rPr>
        <sz val="10"/>
        <rFont val="Wingdings"/>
        <charset val="2"/>
      </rPr>
      <t>þ</t>
    </r>
    <r>
      <rPr>
        <sz val="10"/>
        <rFont val="Times New Roman"/>
        <family val="1"/>
        <charset val="186"/>
      </rPr>
      <t>Drošība</t>
    </r>
    <r>
      <rPr>
        <sz val="10"/>
        <rFont val="Wingdings"/>
        <charset val="2"/>
      </rPr>
      <t>¨</t>
    </r>
  </si>
  <si>
    <r>
      <t>Labāka veselība un labklājība</t>
    </r>
    <r>
      <rPr>
        <sz val="10"/>
        <rFont val="Wingdings"/>
        <charset val="2"/>
      </rPr>
      <t>¨</t>
    </r>
    <r>
      <rPr>
        <sz val="10"/>
        <rFont val="Times New Roman"/>
        <family val="1"/>
        <charset val="186"/>
      </rPr>
      <t>Veselības aprūpes resursi</t>
    </r>
    <r>
      <rPr>
        <sz val="10"/>
        <rFont val="Wingdings"/>
        <charset val="2"/>
      </rPr>
      <t>¨</t>
    </r>
    <r>
      <rPr>
        <sz val="10"/>
        <rFont val="Times New Roman"/>
        <family val="1"/>
        <charset val="186"/>
      </rPr>
      <t xml:space="preserve">Pārvaldība, vadība </t>
    </r>
    <r>
      <rPr>
        <sz val="10"/>
        <rFont val="Wingdings"/>
        <charset val="2"/>
      </rPr>
      <t>¨</t>
    </r>
    <r>
      <rPr>
        <sz val="10"/>
        <rFont val="Calibri"/>
        <family val="2"/>
        <charset val="186"/>
        <scheme val="minor"/>
      </rPr>
      <t> </t>
    </r>
  </si>
  <si>
    <r>
      <t>Katru dienu</t>
    </r>
    <r>
      <rPr>
        <sz val="10"/>
        <color rgb="FF000000"/>
        <rFont val="Wingdings"/>
        <charset val="2"/>
      </rPr>
      <t>¨</t>
    </r>
    <r>
      <rPr>
        <sz val="10"/>
        <color rgb="FF000000"/>
        <rFont val="Times New Roman"/>
        <family val="1"/>
        <charset val="186"/>
      </rPr>
      <t>Reizi nedēļā</t>
    </r>
    <r>
      <rPr>
        <sz val="10"/>
        <color rgb="FF000000"/>
        <rFont val="Wingdings"/>
        <charset val="2"/>
      </rPr>
      <t>¨</t>
    </r>
    <r>
      <rPr>
        <sz val="10"/>
        <color rgb="FF000000"/>
        <rFont val="Times New Roman"/>
        <family val="1"/>
        <charset val="186"/>
      </rPr>
      <t>Reizi mēnesī</t>
    </r>
    <r>
      <rPr>
        <sz val="10"/>
        <color rgb="FF000000"/>
        <rFont val="Wingdings"/>
        <charset val="2"/>
      </rPr>
      <t>¨</t>
    </r>
  </si>
  <si>
    <r>
      <t>Reizi ceturksnī</t>
    </r>
    <r>
      <rPr>
        <sz val="10"/>
        <color rgb="FF000000"/>
        <rFont val="Wingdings"/>
        <charset val="2"/>
      </rPr>
      <t>þ</t>
    </r>
    <r>
      <rPr>
        <sz val="10"/>
        <color rgb="FF000000"/>
        <rFont val="Times New Roman"/>
        <family val="1"/>
        <charset val="186"/>
      </rPr>
      <t>Reizi pusgadā</t>
    </r>
    <r>
      <rPr>
        <sz val="10"/>
        <color rgb="FF000000"/>
        <rFont val="Wingdings"/>
        <charset val="2"/>
      </rPr>
      <t>¨</t>
    </r>
    <r>
      <rPr>
        <sz val="10"/>
        <color rgb="FF000000"/>
        <rFont val="Times New Roman"/>
        <family val="1"/>
        <charset val="186"/>
      </rPr>
      <t>Reizi gadā</t>
    </r>
    <r>
      <rPr>
        <sz val="10"/>
        <color rgb="FF000000"/>
        <rFont val="Wingdings"/>
        <charset val="2"/>
      </rPr>
      <t>¨</t>
    </r>
  </si>
  <si>
    <r>
      <t>Nacionāla</t>
    </r>
    <r>
      <rPr>
        <sz val="10"/>
        <color rgb="FF000000"/>
        <rFont val="Wingdings"/>
        <charset val="2"/>
      </rPr>
      <t>þ</t>
    </r>
    <r>
      <rPr>
        <sz val="10"/>
        <color rgb="FF000000"/>
        <rFont val="Times New Roman"/>
        <family val="1"/>
        <charset val="186"/>
      </rPr>
      <t>Reģionāla</t>
    </r>
    <r>
      <rPr>
        <sz val="10"/>
        <color rgb="FF000000"/>
        <rFont val="Wingdings"/>
        <charset val="2"/>
      </rPr>
      <t>¨</t>
    </r>
    <r>
      <rPr>
        <sz val="10"/>
        <color rgb="FF000000"/>
        <rFont val="Times New Roman"/>
        <family val="1"/>
        <charset val="186"/>
      </rPr>
      <t xml:space="preserve"> Ārstniecības iestāžu līmenī</t>
    </r>
    <r>
      <rPr>
        <sz val="10"/>
        <color rgb="FF000000"/>
        <rFont val="Wingdings"/>
        <charset val="2"/>
      </rPr>
      <t>þ</t>
    </r>
  </si>
  <si>
    <r>
      <t>NVD mājaslapa</t>
    </r>
    <r>
      <rPr>
        <sz val="10"/>
        <color rgb="FF000000"/>
        <rFont val="Wingdings"/>
        <charset val="2"/>
      </rPr>
      <t>þ</t>
    </r>
  </si>
  <si>
    <r>
      <t>SPKC mājaslapa</t>
    </r>
    <r>
      <rPr>
        <sz val="10"/>
        <color rgb="FF000000"/>
        <rFont val="Wingdings"/>
        <charset val="2"/>
      </rPr>
      <t>¨</t>
    </r>
  </si>
  <si>
    <r>
      <t>Latvijas veselības aprūpes statistikas gadagrāmata</t>
    </r>
    <r>
      <rPr>
        <sz val="10"/>
        <color rgb="FF000000"/>
        <rFont val="Wingdings"/>
        <charset val="2"/>
      </rPr>
      <t>¨</t>
    </r>
  </si>
  <si>
    <r>
      <t>Nav publiski pieejams</t>
    </r>
    <r>
      <rPr>
        <sz val="10"/>
        <color rgb="FF000000"/>
        <rFont val="Wingdings"/>
        <charset val="2"/>
      </rPr>
      <t>¨</t>
    </r>
  </si>
  <si>
    <t>Pārējās slimnīcas</t>
  </si>
  <si>
    <t>130064003</t>
  </si>
  <si>
    <t>SANARE-KRC JAUNĶEMERI</t>
  </si>
  <si>
    <t>010040307</t>
  </si>
  <si>
    <t>Larvijas Jūras medicīnas centrs</t>
  </si>
  <si>
    <t>(veiktais darbs)</t>
  </si>
  <si>
    <t>Pārskata periods: 2022. gads</t>
  </si>
  <si>
    <t>Atskaite ietver stacionārās kartes apmaksājamā statusā, ar izrakstīšanas datumu no 1.janvāra līdz 31.decembrim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</si>
</sst>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sz val="12"/>
      <name val="Times New Roman"/>
      <family val="1"/>
    </font>
    <font>
      <sz val="12"/>
      <color indexed="8"/>
      <name val="Times New Roman"/>
      <family val="1"/>
      <charset val="186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</font>
    <font>
      <sz val="10"/>
      <name val="Arial"/>
      <family val="2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0"/>
      <name val="Wingdings"/>
      <charset val="2"/>
    </font>
    <font>
      <sz val="10"/>
      <name val="Calibri"/>
      <family val="2"/>
      <charset val="186"/>
      <scheme val="minor"/>
    </font>
    <font>
      <sz val="10"/>
      <color rgb="FF000000"/>
      <name val="Wingdings"/>
      <charset val="2"/>
    </font>
    <font>
      <i/>
      <sz val="12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FFCC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9" fillId="0" borderId="0"/>
    <xf numFmtId="0" fontId="10" fillId="0" borderId="0"/>
    <xf numFmtId="0" fontId="2" fillId="0" borderId="0"/>
    <xf numFmtId="9" fontId="1" fillId="0" borderId="0" applyFont="0" applyFill="0" applyBorder="0" applyAlignment="0" applyProtection="0"/>
    <xf numFmtId="0" fontId="17" fillId="0" borderId="0"/>
    <xf numFmtId="0" fontId="1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1" applyFont="1"/>
    <xf numFmtId="0" fontId="5" fillId="0" borderId="1" xfId="1" applyFont="1" applyBorder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3" fillId="0" borderId="0" xfId="3" applyFont="1"/>
    <xf numFmtId="0" fontId="11" fillId="2" borderId="5" xfId="4" applyFont="1" applyFill="1" applyBorder="1" applyAlignment="1">
      <alignment horizontal="center" vertical="center" wrapText="1"/>
    </xf>
    <xf numFmtId="0" fontId="11" fillId="2" borderId="6" xfId="4" applyFont="1" applyFill="1" applyBorder="1" applyAlignment="1">
      <alignment horizontal="center" vertical="center" wrapText="1"/>
    </xf>
    <xf numFmtId="0" fontId="11" fillId="2" borderId="7" xfId="4" applyFont="1" applyFill="1" applyBorder="1" applyAlignment="1">
      <alignment horizontal="center" vertical="center" wrapText="1"/>
    </xf>
    <xf numFmtId="0" fontId="11" fillId="2" borderId="8" xfId="4" applyFont="1" applyFill="1" applyBorder="1" applyAlignment="1">
      <alignment horizontal="center" vertical="center" wrapText="1"/>
    </xf>
    <xf numFmtId="0" fontId="12" fillId="0" borderId="0" xfId="3" applyFont="1"/>
    <xf numFmtId="0" fontId="13" fillId="0" borderId="9" xfId="4" applyFont="1" applyBorder="1" applyAlignment="1">
      <alignment horizontal="center" wrapText="1"/>
    </xf>
    <xf numFmtId="0" fontId="13" fillId="0" borderId="10" xfId="4" applyFont="1" applyBorder="1" applyAlignment="1">
      <alignment horizontal="center" wrapText="1"/>
    </xf>
    <xf numFmtId="0" fontId="13" fillId="0" borderId="11" xfId="4" applyFont="1" applyBorder="1" applyAlignment="1">
      <alignment horizontal="center" wrapText="1"/>
    </xf>
    <xf numFmtId="0" fontId="13" fillId="0" borderId="12" xfId="4" applyFont="1" applyBorder="1" applyAlignment="1">
      <alignment horizontal="center" wrapText="1"/>
    </xf>
    <xf numFmtId="0" fontId="14" fillId="0" borderId="0" xfId="3" applyFont="1"/>
    <xf numFmtId="0" fontId="8" fillId="2" borderId="13" xfId="5" applyFont="1" applyFill="1" applyBorder="1"/>
    <xf numFmtId="0" fontId="8" fillId="2" borderId="14" xfId="5" applyFont="1" applyFill="1" applyBorder="1"/>
    <xf numFmtId="3" fontId="15" fillId="2" borderId="15" xfId="4" applyNumberFormat="1" applyFont="1" applyFill="1" applyBorder="1"/>
    <xf numFmtId="9" fontId="15" fillId="2" borderId="16" xfId="6" applyFont="1" applyFill="1" applyBorder="1"/>
    <xf numFmtId="9" fontId="15" fillId="2" borderId="14" xfId="6" applyFont="1" applyFill="1" applyBorder="1"/>
    <xf numFmtId="0" fontId="8" fillId="0" borderId="0" xfId="3" applyFont="1"/>
    <xf numFmtId="0" fontId="8" fillId="3" borderId="5" xfId="5" applyFont="1" applyFill="1" applyBorder="1" applyAlignment="1">
      <alignment horizontal="left" indent="1"/>
    </xf>
    <xf numFmtId="0" fontId="8" fillId="3" borderId="6" xfId="5" applyFont="1" applyFill="1" applyBorder="1"/>
    <xf numFmtId="3" fontId="15" fillId="3" borderId="7" xfId="4" applyNumberFormat="1" applyFont="1" applyFill="1" applyBorder="1"/>
    <xf numFmtId="9" fontId="15" fillId="3" borderId="8" xfId="6" applyFont="1" applyFill="1" applyBorder="1"/>
    <xf numFmtId="9" fontId="15" fillId="3" borderId="6" xfId="6" applyFont="1" applyFill="1" applyBorder="1"/>
    <xf numFmtId="0" fontId="16" fillId="0" borderId="17" xfId="5" applyFont="1" applyBorder="1" applyAlignment="1">
      <alignment horizontal="left" indent="2"/>
    </xf>
    <xf numFmtId="0" fontId="16" fillId="0" borderId="18" xfId="5" applyFont="1" applyBorder="1"/>
    <xf numFmtId="3" fontId="4" fillId="0" borderId="4" xfId="4" applyNumberFormat="1" applyFont="1" applyBorder="1"/>
    <xf numFmtId="3" fontId="4" fillId="0" borderId="1" xfId="4" applyNumberFormat="1" applyFont="1" applyBorder="1"/>
    <xf numFmtId="9" fontId="4" fillId="0" borderId="1" xfId="6" applyFont="1" applyFill="1" applyBorder="1"/>
    <xf numFmtId="9" fontId="4" fillId="0" borderId="18" xfId="6" applyFont="1" applyFill="1" applyBorder="1"/>
    <xf numFmtId="0" fontId="16" fillId="0" borderId="19" xfId="5" applyFont="1" applyBorder="1" applyAlignment="1">
      <alignment horizontal="left" indent="2"/>
    </xf>
    <xf numFmtId="0" fontId="16" fillId="0" borderId="20" xfId="5" applyFont="1" applyBorder="1"/>
    <xf numFmtId="3" fontId="15" fillId="3" borderId="5" xfId="4" applyNumberFormat="1" applyFont="1" applyFill="1" applyBorder="1"/>
    <xf numFmtId="3" fontId="4" fillId="0" borderId="17" xfId="4" applyNumberFormat="1" applyFont="1" applyBorder="1"/>
    <xf numFmtId="3" fontId="4" fillId="0" borderId="19" xfId="4" applyNumberFormat="1" applyFont="1" applyBorder="1"/>
    <xf numFmtId="3" fontId="4" fillId="0" borderId="21" xfId="4" applyNumberFormat="1" applyFont="1" applyBorder="1"/>
    <xf numFmtId="9" fontId="4" fillId="0" borderId="21" xfId="6" applyFont="1" applyFill="1" applyBorder="1"/>
    <xf numFmtId="9" fontId="4" fillId="0" borderId="20" xfId="6" applyFont="1" applyFill="1" applyBorder="1"/>
    <xf numFmtId="0" fontId="4" fillId="0" borderId="0" xfId="4" applyFont="1"/>
    <xf numFmtId="0" fontId="18" fillId="0" borderId="22" xfId="7" applyFont="1" applyBorder="1" applyAlignment="1">
      <alignment vertical="center"/>
    </xf>
    <xf numFmtId="0" fontId="20" fillId="0" borderId="0" xfId="8" applyFont="1"/>
    <xf numFmtId="0" fontId="18" fillId="0" borderId="23" xfId="7" applyFont="1" applyBorder="1" applyAlignment="1">
      <alignment vertical="center"/>
    </xf>
    <xf numFmtId="0" fontId="21" fillId="0" borderId="23" xfId="7" applyFont="1" applyBorder="1" applyAlignment="1">
      <alignment vertical="center"/>
    </xf>
    <xf numFmtId="0" fontId="14" fillId="0" borderId="23" xfId="7" applyFont="1" applyBorder="1" applyAlignment="1">
      <alignment vertical="center"/>
    </xf>
    <xf numFmtId="0" fontId="20" fillId="0" borderId="23" xfId="0" applyFont="1" applyBorder="1" applyAlignment="1">
      <alignment horizontal="left" indent="2"/>
    </xf>
    <xf numFmtId="0" fontId="18" fillId="0" borderId="24" xfId="7" applyFont="1" applyBorder="1" applyAlignment="1">
      <alignment vertical="center"/>
    </xf>
    <xf numFmtId="0" fontId="18" fillId="0" borderId="12" xfId="7" applyFont="1" applyBorder="1" applyAlignment="1">
      <alignment vertical="center"/>
    </xf>
    <xf numFmtId="0" fontId="19" fillId="0" borderId="12" xfId="7" applyFont="1" applyBorder="1" applyAlignment="1">
      <alignment vertical="center"/>
    </xf>
    <xf numFmtId="0" fontId="21" fillId="0" borderId="22" xfId="7" applyFont="1" applyBorder="1" applyAlignment="1">
      <alignment vertical="center"/>
    </xf>
    <xf numFmtId="0" fontId="16" fillId="0" borderId="9" xfId="5" applyFont="1" applyBorder="1" applyAlignment="1">
      <alignment horizontal="left" indent="2"/>
    </xf>
    <xf numFmtId="0" fontId="16" fillId="0" borderId="10" xfId="5" applyFont="1" applyBorder="1"/>
    <xf numFmtId="3" fontId="4" fillId="0" borderId="25" xfId="4" applyNumberFormat="1" applyFont="1" applyBorder="1"/>
    <xf numFmtId="3" fontId="4" fillId="0" borderId="11" xfId="4" applyNumberFormat="1" applyFont="1" applyBorder="1"/>
    <xf numFmtId="9" fontId="4" fillId="0" borderId="10" xfId="6" applyFont="1" applyFill="1" applyBorder="1"/>
    <xf numFmtId="3" fontId="4" fillId="0" borderId="12" xfId="4" applyNumberFormat="1" applyFont="1" applyBorder="1"/>
    <xf numFmtId="9" fontId="4" fillId="0" borderId="12" xfId="6" applyFont="1" applyFill="1" applyBorder="1"/>
    <xf numFmtId="0" fontId="25" fillId="0" borderId="0" xfId="7" applyFont="1"/>
    <xf numFmtId="0" fontId="3" fillId="0" borderId="0" xfId="1" applyFont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8" fillId="0" borderId="23" xfId="7" applyFont="1" applyBorder="1" applyAlignment="1">
      <alignment vertical="center"/>
    </xf>
    <xf numFmtId="0" fontId="18" fillId="0" borderId="24" xfId="7" applyFont="1" applyBorder="1" applyAlignment="1">
      <alignment vertical="center"/>
    </xf>
    <xf numFmtId="0" fontId="18" fillId="0" borderId="23" xfId="7" applyFont="1" applyBorder="1" applyAlignment="1">
      <alignment horizontal="left" vertical="center"/>
    </xf>
  </cellXfs>
  <cellStyles count="12">
    <cellStyle name="Comma 2" xfId="10" xr:uid="{00000000-0005-0000-0000-000000000000}"/>
    <cellStyle name="Comma 2 2" xfId="11" xr:uid="{D3FCA2E7-A762-4D31-B5EC-8EAAF012F8D9}"/>
    <cellStyle name="Normal" xfId="0" builtinId="0"/>
    <cellStyle name="Normal 2" xfId="5" xr:uid="{00000000-0005-0000-0000-000002000000}"/>
    <cellStyle name="Normal 2 2" xfId="4" xr:uid="{00000000-0005-0000-0000-000003000000}"/>
    <cellStyle name="Normal 2 3" xfId="8" xr:uid="{00000000-0005-0000-0000-000004000000}"/>
    <cellStyle name="Normal 3" xfId="7" xr:uid="{00000000-0005-0000-0000-000005000000}"/>
    <cellStyle name="Normal 5" xfId="2" xr:uid="{00000000-0005-0000-0000-000006000000}"/>
    <cellStyle name="Normal_parskatu_tabulas_uz5_III_rikojumam 2" xfId="1" xr:uid="{00000000-0005-0000-0000-000007000000}"/>
    <cellStyle name="Normal_rindu_garums_veidlapa" xfId="3" xr:uid="{00000000-0005-0000-0000-000008000000}"/>
    <cellStyle name="Percent 2" xfId="6" xr:uid="{00000000-0005-0000-0000-000009000000}"/>
    <cellStyle name="Percent 3" xfId="9" xr:uid="{00000000-0005-0000-0000-00000A000000}"/>
  </cellStyles>
  <dxfs count="0"/>
  <tableStyles count="1" defaultTableStyle="TableStyleMedium2" defaultPivotStyle="PivotStyleLight16">
    <tableStyle name="Invisible" pivot="0" table="0" count="0" xr9:uid="{D0E48111-5C2D-4E4D-98D2-2E349FBB5C0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114868</xdr:colOff>
      <xdr:row>0</xdr:row>
      <xdr:rowOff>1</xdr:rowOff>
    </xdr:from>
    <xdr:to>
      <xdr:col>3</xdr:col>
      <xdr:colOff>25400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6243" y="1"/>
          <a:ext cx="1767907" cy="933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zoomScale="85" zoomScaleNormal="85" workbookViewId="0">
      <selection activeCell="I39" sqref="I39"/>
    </sheetView>
  </sheetViews>
  <sheetFormatPr defaultRowHeight="15.75" x14ac:dyDescent="0.25"/>
  <cols>
    <col min="1" max="1" width="50.7109375" style="4" customWidth="1"/>
    <col min="2" max="2" width="11.28515625" style="4" customWidth="1"/>
    <col min="3" max="3" width="16.5703125" style="4" customWidth="1"/>
    <col min="4" max="4" width="15.42578125" style="4" customWidth="1"/>
    <col min="5" max="7" width="14.140625" style="4" customWidth="1"/>
    <col min="8" max="50" width="9.140625" style="4"/>
    <col min="51" max="51" width="47.42578125" style="4" customWidth="1"/>
    <col min="52" max="52" width="11.28515625" style="4" customWidth="1"/>
    <col min="53" max="53" width="16.5703125" style="4" customWidth="1"/>
    <col min="54" max="54" width="15.42578125" style="4" customWidth="1"/>
    <col min="55" max="57" width="14.140625" style="4" customWidth="1"/>
    <col min="58" max="306" width="9.140625" style="4"/>
    <col min="307" max="307" width="47.42578125" style="4" customWidth="1"/>
    <col min="308" max="308" width="11.28515625" style="4" customWidth="1"/>
    <col min="309" max="309" width="16.5703125" style="4" customWidth="1"/>
    <col min="310" max="310" width="15.42578125" style="4" customWidth="1"/>
    <col min="311" max="313" width="14.140625" style="4" customWidth="1"/>
    <col min="314" max="562" width="9.140625" style="4"/>
    <col min="563" max="563" width="47.42578125" style="4" customWidth="1"/>
    <col min="564" max="564" width="11.28515625" style="4" customWidth="1"/>
    <col min="565" max="565" width="16.5703125" style="4" customWidth="1"/>
    <col min="566" max="566" width="15.42578125" style="4" customWidth="1"/>
    <col min="567" max="569" width="14.140625" style="4" customWidth="1"/>
    <col min="570" max="818" width="9.140625" style="4"/>
    <col min="819" max="819" width="47.42578125" style="4" customWidth="1"/>
    <col min="820" max="820" width="11.28515625" style="4" customWidth="1"/>
    <col min="821" max="821" width="16.5703125" style="4" customWidth="1"/>
    <col min="822" max="822" width="15.42578125" style="4" customWidth="1"/>
    <col min="823" max="825" width="14.140625" style="4" customWidth="1"/>
    <col min="826" max="1074" width="9.140625" style="4"/>
    <col min="1075" max="1075" width="47.42578125" style="4" customWidth="1"/>
    <col min="1076" max="1076" width="11.28515625" style="4" customWidth="1"/>
    <col min="1077" max="1077" width="16.5703125" style="4" customWidth="1"/>
    <col min="1078" max="1078" width="15.42578125" style="4" customWidth="1"/>
    <col min="1079" max="1081" width="14.140625" style="4" customWidth="1"/>
    <col min="1082" max="1330" width="9.140625" style="4"/>
    <col min="1331" max="1331" width="47.42578125" style="4" customWidth="1"/>
    <col min="1332" max="1332" width="11.28515625" style="4" customWidth="1"/>
    <col min="1333" max="1333" width="16.5703125" style="4" customWidth="1"/>
    <col min="1334" max="1334" width="15.42578125" style="4" customWidth="1"/>
    <col min="1335" max="1337" width="14.140625" style="4" customWidth="1"/>
    <col min="1338" max="1586" width="9.140625" style="4"/>
    <col min="1587" max="1587" width="47.42578125" style="4" customWidth="1"/>
    <col min="1588" max="1588" width="11.28515625" style="4" customWidth="1"/>
    <col min="1589" max="1589" width="16.5703125" style="4" customWidth="1"/>
    <col min="1590" max="1590" width="15.42578125" style="4" customWidth="1"/>
    <col min="1591" max="1593" width="14.140625" style="4" customWidth="1"/>
    <col min="1594" max="1842" width="9.140625" style="4"/>
    <col min="1843" max="1843" width="47.42578125" style="4" customWidth="1"/>
    <col min="1844" max="1844" width="11.28515625" style="4" customWidth="1"/>
    <col min="1845" max="1845" width="16.5703125" style="4" customWidth="1"/>
    <col min="1846" max="1846" width="15.42578125" style="4" customWidth="1"/>
    <col min="1847" max="1849" width="14.140625" style="4" customWidth="1"/>
    <col min="1850" max="2098" width="9.140625" style="4"/>
    <col min="2099" max="2099" width="47.42578125" style="4" customWidth="1"/>
    <col min="2100" max="2100" width="11.28515625" style="4" customWidth="1"/>
    <col min="2101" max="2101" width="16.5703125" style="4" customWidth="1"/>
    <col min="2102" max="2102" width="15.42578125" style="4" customWidth="1"/>
    <col min="2103" max="2105" width="14.140625" style="4" customWidth="1"/>
    <col min="2106" max="2354" width="9.140625" style="4"/>
    <col min="2355" max="2355" width="47.42578125" style="4" customWidth="1"/>
    <col min="2356" max="2356" width="11.28515625" style="4" customWidth="1"/>
    <col min="2357" max="2357" width="16.5703125" style="4" customWidth="1"/>
    <col min="2358" max="2358" width="15.42578125" style="4" customWidth="1"/>
    <col min="2359" max="2361" width="14.140625" style="4" customWidth="1"/>
    <col min="2362" max="2610" width="9.140625" style="4"/>
    <col min="2611" max="2611" width="47.42578125" style="4" customWidth="1"/>
    <col min="2612" max="2612" width="11.28515625" style="4" customWidth="1"/>
    <col min="2613" max="2613" width="16.5703125" style="4" customWidth="1"/>
    <col min="2614" max="2614" width="15.42578125" style="4" customWidth="1"/>
    <col min="2615" max="2617" width="14.140625" style="4" customWidth="1"/>
    <col min="2618" max="2866" width="9.140625" style="4"/>
    <col min="2867" max="2867" width="47.42578125" style="4" customWidth="1"/>
    <col min="2868" max="2868" width="11.28515625" style="4" customWidth="1"/>
    <col min="2869" max="2869" width="16.5703125" style="4" customWidth="1"/>
    <col min="2870" max="2870" width="15.42578125" style="4" customWidth="1"/>
    <col min="2871" max="2873" width="14.140625" style="4" customWidth="1"/>
    <col min="2874" max="3122" width="9.140625" style="4"/>
    <col min="3123" max="3123" width="47.42578125" style="4" customWidth="1"/>
    <col min="3124" max="3124" width="11.28515625" style="4" customWidth="1"/>
    <col min="3125" max="3125" width="16.5703125" style="4" customWidth="1"/>
    <col min="3126" max="3126" width="15.42578125" style="4" customWidth="1"/>
    <col min="3127" max="3129" width="14.140625" style="4" customWidth="1"/>
    <col min="3130" max="3378" width="9.140625" style="4"/>
    <col min="3379" max="3379" width="47.42578125" style="4" customWidth="1"/>
    <col min="3380" max="3380" width="11.28515625" style="4" customWidth="1"/>
    <col min="3381" max="3381" width="16.5703125" style="4" customWidth="1"/>
    <col min="3382" max="3382" width="15.42578125" style="4" customWidth="1"/>
    <col min="3383" max="3385" width="14.140625" style="4" customWidth="1"/>
    <col min="3386" max="3634" width="9.140625" style="4"/>
    <col min="3635" max="3635" width="47.42578125" style="4" customWidth="1"/>
    <col min="3636" max="3636" width="11.28515625" style="4" customWidth="1"/>
    <col min="3637" max="3637" width="16.5703125" style="4" customWidth="1"/>
    <col min="3638" max="3638" width="15.42578125" style="4" customWidth="1"/>
    <col min="3639" max="3641" width="14.140625" style="4" customWidth="1"/>
    <col min="3642" max="3890" width="9.140625" style="4"/>
    <col min="3891" max="3891" width="47.42578125" style="4" customWidth="1"/>
    <col min="3892" max="3892" width="11.28515625" style="4" customWidth="1"/>
    <col min="3893" max="3893" width="16.5703125" style="4" customWidth="1"/>
    <col min="3894" max="3894" width="15.42578125" style="4" customWidth="1"/>
    <col min="3895" max="3897" width="14.140625" style="4" customWidth="1"/>
    <col min="3898" max="4146" width="9.140625" style="4"/>
    <col min="4147" max="4147" width="47.42578125" style="4" customWidth="1"/>
    <col min="4148" max="4148" width="11.28515625" style="4" customWidth="1"/>
    <col min="4149" max="4149" width="16.5703125" style="4" customWidth="1"/>
    <col min="4150" max="4150" width="15.42578125" style="4" customWidth="1"/>
    <col min="4151" max="4153" width="14.140625" style="4" customWidth="1"/>
    <col min="4154" max="4402" width="9.140625" style="4"/>
    <col min="4403" max="4403" width="47.42578125" style="4" customWidth="1"/>
    <col min="4404" max="4404" width="11.28515625" style="4" customWidth="1"/>
    <col min="4405" max="4405" width="16.5703125" style="4" customWidth="1"/>
    <col min="4406" max="4406" width="15.42578125" style="4" customWidth="1"/>
    <col min="4407" max="4409" width="14.140625" style="4" customWidth="1"/>
    <col min="4410" max="4658" width="9.140625" style="4"/>
    <col min="4659" max="4659" width="47.42578125" style="4" customWidth="1"/>
    <col min="4660" max="4660" width="11.28515625" style="4" customWidth="1"/>
    <col min="4661" max="4661" width="16.5703125" style="4" customWidth="1"/>
    <col min="4662" max="4662" width="15.42578125" style="4" customWidth="1"/>
    <col min="4663" max="4665" width="14.140625" style="4" customWidth="1"/>
    <col min="4666" max="4914" width="9.140625" style="4"/>
    <col min="4915" max="4915" width="47.42578125" style="4" customWidth="1"/>
    <col min="4916" max="4916" width="11.28515625" style="4" customWidth="1"/>
    <col min="4917" max="4917" width="16.5703125" style="4" customWidth="1"/>
    <col min="4918" max="4918" width="15.42578125" style="4" customWidth="1"/>
    <col min="4919" max="4921" width="14.140625" style="4" customWidth="1"/>
    <col min="4922" max="5170" width="9.140625" style="4"/>
    <col min="5171" max="5171" width="47.42578125" style="4" customWidth="1"/>
    <col min="5172" max="5172" width="11.28515625" style="4" customWidth="1"/>
    <col min="5173" max="5173" width="16.5703125" style="4" customWidth="1"/>
    <col min="5174" max="5174" width="15.42578125" style="4" customWidth="1"/>
    <col min="5175" max="5177" width="14.140625" style="4" customWidth="1"/>
    <col min="5178" max="5426" width="9.140625" style="4"/>
    <col min="5427" max="5427" width="47.42578125" style="4" customWidth="1"/>
    <col min="5428" max="5428" width="11.28515625" style="4" customWidth="1"/>
    <col min="5429" max="5429" width="16.5703125" style="4" customWidth="1"/>
    <col min="5430" max="5430" width="15.42578125" style="4" customWidth="1"/>
    <col min="5431" max="5433" width="14.140625" style="4" customWidth="1"/>
    <col min="5434" max="5682" width="9.140625" style="4"/>
    <col min="5683" max="5683" width="47.42578125" style="4" customWidth="1"/>
    <col min="5684" max="5684" width="11.28515625" style="4" customWidth="1"/>
    <col min="5685" max="5685" width="16.5703125" style="4" customWidth="1"/>
    <col min="5686" max="5686" width="15.42578125" style="4" customWidth="1"/>
    <col min="5687" max="5689" width="14.140625" style="4" customWidth="1"/>
    <col min="5690" max="5938" width="9.140625" style="4"/>
    <col min="5939" max="5939" width="47.42578125" style="4" customWidth="1"/>
    <col min="5940" max="5940" width="11.28515625" style="4" customWidth="1"/>
    <col min="5941" max="5941" width="16.5703125" style="4" customWidth="1"/>
    <col min="5942" max="5942" width="15.42578125" style="4" customWidth="1"/>
    <col min="5943" max="5945" width="14.140625" style="4" customWidth="1"/>
    <col min="5946" max="6194" width="9.140625" style="4"/>
    <col min="6195" max="6195" width="47.42578125" style="4" customWidth="1"/>
    <col min="6196" max="6196" width="11.28515625" style="4" customWidth="1"/>
    <col min="6197" max="6197" width="16.5703125" style="4" customWidth="1"/>
    <col min="6198" max="6198" width="15.42578125" style="4" customWidth="1"/>
    <col min="6199" max="6201" width="14.140625" style="4" customWidth="1"/>
    <col min="6202" max="6450" width="9.140625" style="4"/>
    <col min="6451" max="6451" width="47.42578125" style="4" customWidth="1"/>
    <col min="6452" max="6452" width="11.28515625" style="4" customWidth="1"/>
    <col min="6453" max="6453" width="16.5703125" style="4" customWidth="1"/>
    <col min="6454" max="6454" width="15.42578125" style="4" customWidth="1"/>
    <col min="6455" max="6457" width="14.140625" style="4" customWidth="1"/>
    <col min="6458" max="6706" width="9.140625" style="4"/>
    <col min="6707" max="6707" width="47.42578125" style="4" customWidth="1"/>
    <col min="6708" max="6708" width="11.28515625" style="4" customWidth="1"/>
    <col min="6709" max="6709" width="16.5703125" style="4" customWidth="1"/>
    <col min="6710" max="6710" width="15.42578125" style="4" customWidth="1"/>
    <col min="6711" max="6713" width="14.140625" style="4" customWidth="1"/>
    <col min="6714" max="6962" width="9.140625" style="4"/>
    <col min="6963" max="6963" width="47.42578125" style="4" customWidth="1"/>
    <col min="6964" max="6964" width="11.28515625" style="4" customWidth="1"/>
    <col min="6965" max="6965" width="16.5703125" style="4" customWidth="1"/>
    <col min="6966" max="6966" width="15.42578125" style="4" customWidth="1"/>
    <col min="6967" max="6969" width="14.140625" style="4" customWidth="1"/>
    <col min="6970" max="7218" width="9.140625" style="4"/>
    <col min="7219" max="7219" width="47.42578125" style="4" customWidth="1"/>
    <col min="7220" max="7220" width="11.28515625" style="4" customWidth="1"/>
    <col min="7221" max="7221" width="16.5703125" style="4" customWidth="1"/>
    <col min="7222" max="7222" width="15.42578125" style="4" customWidth="1"/>
    <col min="7223" max="7225" width="14.140625" style="4" customWidth="1"/>
    <col min="7226" max="7474" width="9.140625" style="4"/>
    <col min="7475" max="7475" width="47.42578125" style="4" customWidth="1"/>
    <col min="7476" max="7476" width="11.28515625" style="4" customWidth="1"/>
    <col min="7477" max="7477" width="16.5703125" style="4" customWidth="1"/>
    <col min="7478" max="7478" width="15.42578125" style="4" customWidth="1"/>
    <col min="7479" max="7481" width="14.140625" style="4" customWidth="1"/>
    <col min="7482" max="7730" width="9.140625" style="4"/>
    <col min="7731" max="7731" width="47.42578125" style="4" customWidth="1"/>
    <col min="7732" max="7732" width="11.28515625" style="4" customWidth="1"/>
    <col min="7733" max="7733" width="16.5703125" style="4" customWidth="1"/>
    <col min="7734" max="7734" width="15.42578125" style="4" customWidth="1"/>
    <col min="7735" max="7737" width="14.140625" style="4" customWidth="1"/>
    <col min="7738" max="7986" width="9.140625" style="4"/>
    <col min="7987" max="7987" width="47.42578125" style="4" customWidth="1"/>
    <col min="7988" max="7988" width="11.28515625" style="4" customWidth="1"/>
    <col min="7989" max="7989" width="16.5703125" style="4" customWidth="1"/>
    <col min="7990" max="7990" width="15.42578125" style="4" customWidth="1"/>
    <col min="7991" max="7993" width="14.140625" style="4" customWidth="1"/>
    <col min="7994" max="8242" width="9.140625" style="4"/>
    <col min="8243" max="8243" width="47.42578125" style="4" customWidth="1"/>
    <col min="8244" max="8244" width="11.28515625" style="4" customWidth="1"/>
    <col min="8245" max="8245" width="16.5703125" style="4" customWidth="1"/>
    <col min="8246" max="8246" width="15.42578125" style="4" customWidth="1"/>
    <col min="8247" max="8249" width="14.140625" style="4" customWidth="1"/>
    <col min="8250" max="8498" width="9.140625" style="4"/>
    <col min="8499" max="8499" width="47.42578125" style="4" customWidth="1"/>
    <col min="8500" max="8500" width="11.28515625" style="4" customWidth="1"/>
    <col min="8501" max="8501" width="16.5703125" style="4" customWidth="1"/>
    <col min="8502" max="8502" width="15.42578125" style="4" customWidth="1"/>
    <col min="8503" max="8505" width="14.140625" style="4" customWidth="1"/>
    <col min="8506" max="8754" width="9.140625" style="4"/>
    <col min="8755" max="8755" width="47.42578125" style="4" customWidth="1"/>
    <col min="8756" max="8756" width="11.28515625" style="4" customWidth="1"/>
    <col min="8757" max="8757" width="16.5703125" style="4" customWidth="1"/>
    <col min="8758" max="8758" width="15.42578125" style="4" customWidth="1"/>
    <col min="8759" max="8761" width="14.140625" style="4" customWidth="1"/>
    <col min="8762" max="9010" width="9.140625" style="4"/>
    <col min="9011" max="9011" width="47.42578125" style="4" customWidth="1"/>
    <col min="9012" max="9012" width="11.28515625" style="4" customWidth="1"/>
    <col min="9013" max="9013" width="16.5703125" style="4" customWidth="1"/>
    <col min="9014" max="9014" width="15.42578125" style="4" customWidth="1"/>
    <col min="9015" max="9017" width="14.140625" style="4" customWidth="1"/>
    <col min="9018" max="9266" width="9.140625" style="4"/>
    <col min="9267" max="9267" width="47.42578125" style="4" customWidth="1"/>
    <col min="9268" max="9268" width="11.28515625" style="4" customWidth="1"/>
    <col min="9269" max="9269" width="16.5703125" style="4" customWidth="1"/>
    <col min="9270" max="9270" width="15.42578125" style="4" customWidth="1"/>
    <col min="9271" max="9273" width="14.140625" style="4" customWidth="1"/>
    <col min="9274" max="9522" width="9.140625" style="4"/>
    <col min="9523" max="9523" width="47.42578125" style="4" customWidth="1"/>
    <col min="9524" max="9524" width="11.28515625" style="4" customWidth="1"/>
    <col min="9525" max="9525" width="16.5703125" style="4" customWidth="1"/>
    <col min="9526" max="9526" width="15.42578125" style="4" customWidth="1"/>
    <col min="9527" max="9529" width="14.140625" style="4" customWidth="1"/>
    <col min="9530" max="9778" width="9.140625" style="4"/>
    <col min="9779" max="9779" width="47.42578125" style="4" customWidth="1"/>
    <col min="9780" max="9780" width="11.28515625" style="4" customWidth="1"/>
    <col min="9781" max="9781" width="16.5703125" style="4" customWidth="1"/>
    <col min="9782" max="9782" width="15.42578125" style="4" customWidth="1"/>
    <col min="9783" max="9785" width="14.140625" style="4" customWidth="1"/>
    <col min="9786" max="10034" width="9.140625" style="4"/>
    <col min="10035" max="10035" width="47.42578125" style="4" customWidth="1"/>
    <col min="10036" max="10036" width="11.28515625" style="4" customWidth="1"/>
    <col min="10037" max="10037" width="16.5703125" style="4" customWidth="1"/>
    <col min="10038" max="10038" width="15.42578125" style="4" customWidth="1"/>
    <col min="10039" max="10041" width="14.140625" style="4" customWidth="1"/>
    <col min="10042" max="10290" width="9.140625" style="4"/>
    <col min="10291" max="10291" width="47.42578125" style="4" customWidth="1"/>
    <col min="10292" max="10292" width="11.28515625" style="4" customWidth="1"/>
    <col min="10293" max="10293" width="16.5703125" style="4" customWidth="1"/>
    <col min="10294" max="10294" width="15.42578125" style="4" customWidth="1"/>
    <col min="10295" max="10297" width="14.140625" style="4" customWidth="1"/>
    <col min="10298" max="10546" width="9.140625" style="4"/>
    <col min="10547" max="10547" width="47.42578125" style="4" customWidth="1"/>
    <col min="10548" max="10548" width="11.28515625" style="4" customWidth="1"/>
    <col min="10549" max="10549" width="16.5703125" style="4" customWidth="1"/>
    <col min="10550" max="10550" width="15.42578125" style="4" customWidth="1"/>
    <col min="10551" max="10553" width="14.140625" style="4" customWidth="1"/>
    <col min="10554" max="10802" width="9.140625" style="4"/>
    <col min="10803" max="10803" width="47.42578125" style="4" customWidth="1"/>
    <col min="10804" max="10804" width="11.28515625" style="4" customWidth="1"/>
    <col min="10805" max="10805" width="16.5703125" style="4" customWidth="1"/>
    <col min="10806" max="10806" width="15.42578125" style="4" customWidth="1"/>
    <col min="10807" max="10809" width="14.140625" style="4" customWidth="1"/>
    <col min="10810" max="11058" width="9.140625" style="4"/>
    <col min="11059" max="11059" width="47.42578125" style="4" customWidth="1"/>
    <col min="11060" max="11060" width="11.28515625" style="4" customWidth="1"/>
    <col min="11061" max="11061" width="16.5703125" style="4" customWidth="1"/>
    <col min="11062" max="11062" width="15.42578125" style="4" customWidth="1"/>
    <col min="11063" max="11065" width="14.140625" style="4" customWidth="1"/>
    <col min="11066" max="11314" width="9.140625" style="4"/>
    <col min="11315" max="11315" width="47.42578125" style="4" customWidth="1"/>
    <col min="11316" max="11316" width="11.28515625" style="4" customWidth="1"/>
    <col min="11317" max="11317" width="16.5703125" style="4" customWidth="1"/>
    <col min="11318" max="11318" width="15.42578125" style="4" customWidth="1"/>
    <col min="11319" max="11321" width="14.140625" style="4" customWidth="1"/>
    <col min="11322" max="11570" width="9.140625" style="4"/>
    <col min="11571" max="11571" width="47.42578125" style="4" customWidth="1"/>
    <col min="11572" max="11572" width="11.28515625" style="4" customWidth="1"/>
    <col min="11573" max="11573" width="16.5703125" style="4" customWidth="1"/>
    <col min="11574" max="11574" width="15.42578125" style="4" customWidth="1"/>
    <col min="11575" max="11577" width="14.140625" style="4" customWidth="1"/>
    <col min="11578" max="11826" width="9.140625" style="4"/>
    <col min="11827" max="11827" width="47.42578125" style="4" customWidth="1"/>
    <col min="11828" max="11828" width="11.28515625" style="4" customWidth="1"/>
    <col min="11829" max="11829" width="16.5703125" style="4" customWidth="1"/>
    <col min="11830" max="11830" width="15.42578125" style="4" customWidth="1"/>
    <col min="11831" max="11833" width="14.140625" style="4" customWidth="1"/>
    <col min="11834" max="12082" width="9.140625" style="4"/>
    <col min="12083" max="12083" width="47.42578125" style="4" customWidth="1"/>
    <col min="12084" max="12084" width="11.28515625" style="4" customWidth="1"/>
    <col min="12085" max="12085" width="16.5703125" style="4" customWidth="1"/>
    <col min="12086" max="12086" width="15.42578125" style="4" customWidth="1"/>
    <col min="12087" max="12089" width="14.140625" style="4" customWidth="1"/>
    <col min="12090" max="12338" width="9.140625" style="4"/>
    <col min="12339" max="12339" width="47.42578125" style="4" customWidth="1"/>
    <col min="12340" max="12340" width="11.28515625" style="4" customWidth="1"/>
    <col min="12341" max="12341" width="16.5703125" style="4" customWidth="1"/>
    <col min="12342" max="12342" width="15.42578125" style="4" customWidth="1"/>
    <col min="12343" max="12345" width="14.140625" style="4" customWidth="1"/>
    <col min="12346" max="12594" width="9.140625" style="4"/>
    <col min="12595" max="12595" width="47.42578125" style="4" customWidth="1"/>
    <col min="12596" max="12596" width="11.28515625" style="4" customWidth="1"/>
    <col min="12597" max="12597" width="16.5703125" style="4" customWidth="1"/>
    <col min="12598" max="12598" width="15.42578125" style="4" customWidth="1"/>
    <col min="12599" max="12601" width="14.140625" style="4" customWidth="1"/>
    <col min="12602" max="12850" width="9.140625" style="4"/>
    <col min="12851" max="12851" width="47.42578125" style="4" customWidth="1"/>
    <col min="12852" max="12852" width="11.28515625" style="4" customWidth="1"/>
    <col min="12853" max="12853" width="16.5703125" style="4" customWidth="1"/>
    <col min="12854" max="12854" width="15.42578125" style="4" customWidth="1"/>
    <col min="12855" max="12857" width="14.140625" style="4" customWidth="1"/>
    <col min="12858" max="13106" width="9.140625" style="4"/>
    <col min="13107" max="13107" width="47.42578125" style="4" customWidth="1"/>
    <col min="13108" max="13108" width="11.28515625" style="4" customWidth="1"/>
    <col min="13109" max="13109" width="16.5703125" style="4" customWidth="1"/>
    <col min="13110" max="13110" width="15.42578125" style="4" customWidth="1"/>
    <col min="13111" max="13113" width="14.140625" style="4" customWidth="1"/>
    <col min="13114" max="13362" width="9.140625" style="4"/>
    <col min="13363" max="13363" width="47.42578125" style="4" customWidth="1"/>
    <col min="13364" max="13364" width="11.28515625" style="4" customWidth="1"/>
    <col min="13365" max="13365" width="16.5703125" style="4" customWidth="1"/>
    <col min="13366" max="13366" width="15.42578125" style="4" customWidth="1"/>
    <col min="13367" max="13369" width="14.140625" style="4" customWidth="1"/>
    <col min="13370" max="13618" width="9.140625" style="4"/>
    <col min="13619" max="13619" width="47.42578125" style="4" customWidth="1"/>
    <col min="13620" max="13620" width="11.28515625" style="4" customWidth="1"/>
    <col min="13621" max="13621" width="16.5703125" style="4" customWidth="1"/>
    <col min="13622" max="13622" width="15.42578125" style="4" customWidth="1"/>
    <col min="13623" max="13625" width="14.140625" style="4" customWidth="1"/>
    <col min="13626" max="13874" width="9.140625" style="4"/>
    <col min="13875" max="13875" width="47.42578125" style="4" customWidth="1"/>
    <col min="13876" max="13876" width="11.28515625" style="4" customWidth="1"/>
    <col min="13877" max="13877" width="16.5703125" style="4" customWidth="1"/>
    <col min="13878" max="13878" width="15.42578125" style="4" customWidth="1"/>
    <col min="13879" max="13881" width="14.140625" style="4" customWidth="1"/>
    <col min="13882" max="14130" width="9.140625" style="4"/>
    <col min="14131" max="14131" width="47.42578125" style="4" customWidth="1"/>
    <col min="14132" max="14132" width="11.28515625" style="4" customWidth="1"/>
    <col min="14133" max="14133" width="16.5703125" style="4" customWidth="1"/>
    <col min="14134" max="14134" width="15.42578125" style="4" customWidth="1"/>
    <col min="14135" max="14137" width="14.140625" style="4" customWidth="1"/>
    <col min="14138" max="14386" width="9.140625" style="4"/>
    <col min="14387" max="14387" width="47.42578125" style="4" customWidth="1"/>
    <col min="14388" max="14388" width="11.28515625" style="4" customWidth="1"/>
    <col min="14389" max="14389" width="16.5703125" style="4" customWidth="1"/>
    <col min="14390" max="14390" width="15.42578125" style="4" customWidth="1"/>
    <col min="14391" max="14393" width="14.140625" style="4" customWidth="1"/>
    <col min="14394" max="14642" width="9.140625" style="4"/>
    <col min="14643" max="14643" width="47.42578125" style="4" customWidth="1"/>
    <col min="14644" max="14644" width="11.28515625" style="4" customWidth="1"/>
    <col min="14645" max="14645" width="16.5703125" style="4" customWidth="1"/>
    <col min="14646" max="14646" width="15.42578125" style="4" customWidth="1"/>
    <col min="14647" max="14649" width="14.140625" style="4" customWidth="1"/>
    <col min="14650" max="14898" width="9.140625" style="4"/>
    <col min="14899" max="14899" width="47.42578125" style="4" customWidth="1"/>
    <col min="14900" max="14900" width="11.28515625" style="4" customWidth="1"/>
    <col min="14901" max="14901" width="16.5703125" style="4" customWidth="1"/>
    <col min="14902" max="14902" width="15.42578125" style="4" customWidth="1"/>
    <col min="14903" max="14905" width="14.140625" style="4" customWidth="1"/>
    <col min="14906" max="15154" width="9.140625" style="4"/>
    <col min="15155" max="15155" width="47.42578125" style="4" customWidth="1"/>
    <col min="15156" max="15156" width="11.28515625" style="4" customWidth="1"/>
    <col min="15157" max="15157" width="16.5703125" style="4" customWidth="1"/>
    <col min="15158" max="15158" width="15.42578125" style="4" customWidth="1"/>
    <col min="15159" max="15161" width="14.140625" style="4" customWidth="1"/>
    <col min="15162" max="15410" width="9.140625" style="4"/>
    <col min="15411" max="15411" width="47.42578125" style="4" customWidth="1"/>
    <col min="15412" max="15412" width="11.28515625" style="4" customWidth="1"/>
    <col min="15413" max="15413" width="16.5703125" style="4" customWidth="1"/>
    <col min="15414" max="15414" width="15.42578125" style="4" customWidth="1"/>
    <col min="15415" max="15417" width="14.140625" style="4" customWidth="1"/>
    <col min="15418" max="15666" width="9.140625" style="4"/>
    <col min="15667" max="15667" width="47.42578125" style="4" customWidth="1"/>
    <col min="15668" max="15668" width="11.28515625" style="4" customWidth="1"/>
    <col min="15669" max="15669" width="16.5703125" style="4" customWidth="1"/>
    <col min="15670" max="15670" width="15.42578125" style="4" customWidth="1"/>
    <col min="15671" max="15673" width="14.140625" style="4" customWidth="1"/>
    <col min="15674" max="15922" width="9.140625" style="4"/>
    <col min="15923" max="15923" width="47.42578125" style="4" customWidth="1"/>
    <col min="15924" max="15924" width="11.28515625" style="4" customWidth="1"/>
    <col min="15925" max="15925" width="16.5703125" style="4" customWidth="1"/>
    <col min="15926" max="15926" width="15.42578125" style="4" customWidth="1"/>
    <col min="15927" max="15929" width="14.140625" style="4" customWidth="1"/>
    <col min="15930" max="16238" width="9.140625" style="4"/>
    <col min="16239" max="16325" width="9.140625" style="4" customWidth="1"/>
    <col min="16326" max="16340" width="9.140625" style="4"/>
    <col min="16341" max="16371" width="9.140625" style="4" customWidth="1"/>
    <col min="16372" max="16384" width="9.140625" style="4"/>
  </cols>
  <sheetData>
    <row r="1" spans="1:7" s="1" customFormat="1" ht="73.5" customHeight="1" x14ac:dyDescent="0.25">
      <c r="A1" s="59"/>
      <c r="B1" s="59"/>
      <c r="C1" s="59"/>
      <c r="D1" s="59"/>
      <c r="E1" s="59"/>
      <c r="F1" s="59"/>
      <c r="G1" s="59"/>
    </row>
    <row r="2" spans="1:7" s="1" customFormat="1" ht="48" customHeight="1" x14ac:dyDescent="0.25">
      <c r="A2" s="2" t="s">
        <v>0</v>
      </c>
      <c r="B2" s="60" t="s">
        <v>1</v>
      </c>
      <c r="C2" s="61"/>
      <c r="D2" s="61"/>
      <c r="E2" s="61"/>
      <c r="F2" s="61"/>
      <c r="G2" s="62"/>
    </row>
    <row r="3" spans="1:7" x14ac:dyDescent="0.25">
      <c r="A3" s="3" t="s">
        <v>151</v>
      </c>
    </row>
    <row r="4" spans="1:7" ht="16.5" thickBot="1" x14ac:dyDescent="0.3">
      <c r="A4" s="58" t="s">
        <v>150</v>
      </c>
    </row>
    <row r="5" spans="1:7" s="9" customFormat="1" ht="116.25" customHeight="1" x14ac:dyDescent="0.2">
      <c r="A5" s="5" t="s">
        <v>2</v>
      </c>
      <c r="B5" s="6" t="s">
        <v>3</v>
      </c>
      <c r="C5" s="7" t="s">
        <v>4</v>
      </c>
      <c r="D5" s="8" t="s">
        <v>5</v>
      </c>
      <c r="E5" s="8" t="s">
        <v>6</v>
      </c>
      <c r="F5" s="8" t="s">
        <v>7</v>
      </c>
      <c r="G5" s="6" t="s">
        <v>8</v>
      </c>
    </row>
    <row r="6" spans="1:7" s="14" customFormat="1" ht="13.9" customHeight="1" thickBot="1" x14ac:dyDescent="0.25">
      <c r="A6" s="10">
        <v>1</v>
      </c>
      <c r="B6" s="11">
        <v>2</v>
      </c>
      <c r="C6" s="12">
        <v>3</v>
      </c>
      <c r="D6" s="13">
        <v>4</v>
      </c>
      <c r="E6" s="13">
        <v>5</v>
      </c>
      <c r="F6" s="13" t="s">
        <v>9</v>
      </c>
      <c r="G6" s="11" t="s">
        <v>10</v>
      </c>
    </row>
    <row r="7" spans="1:7" s="20" customFormat="1" ht="16.5" thickBot="1" x14ac:dyDescent="0.3">
      <c r="A7" s="15" t="s">
        <v>11</v>
      </c>
      <c r="B7" s="16"/>
      <c r="C7" s="17">
        <f>C8+C12+C20+C28+C33+C39+C43+C52</f>
        <v>277523</v>
      </c>
      <c r="D7" s="17">
        <f>D8+D12+D20+D28+D33+D39+D43+D52</f>
        <v>255827</v>
      </c>
      <c r="E7" s="17">
        <f>E8+E12+E20+E28+E33+E39+E43+E52</f>
        <v>62841</v>
      </c>
      <c r="F7" s="18">
        <f>E7/C7</f>
        <v>0.2264352864447271</v>
      </c>
      <c r="G7" s="19">
        <f>E7/D7</f>
        <v>0.24563865424681522</v>
      </c>
    </row>
    <row r="8" spans="1:7" s="20" customFormat="1" x14ac:dyDescent="0.25">
      <c r="A8" s="21" t="s">
        <v>12</v>
      </c>
      <c r="B8" s="22"/>
      <c r="C8" s="23">
        <f>SUM(C9:C11)</f>
        <v>117534</v>
      </c>
      <c r="D8" s="23">
        <f t="shared" ref="D8:E8" si="0">SUM(D9:D11)</f>
        <v>109694</v>
      </c>
      <c r="E8" s="23">
        <f t="shared" si="0"/>
        <v>34860</v>
      </c>
      <c r="F8" s="24">
        <f t="shared" ref="F8:F51" si="1">E8/C8</f>
        <v>0.29659502782173669</v>
      </c>
      <c r="G8" s="25">
        <f t="shared" ref="G8:G51" si="2">E8/D8</f>
        <v>0.31779313362626943</v>
      </c>
    </row>
    <row r="9" spans="1:7" x14ac:dyDescent="0.25">
      <c r="A9" s="26" t="s">
        <v>13</v>
      </c>
      <c r="B9" s="27" t="s">
        <v>14</v>
      </c>
      <c r="C9" s="28">
        <v>14868</v>
      </c>
      <c r="D9" s="29">
        <v>14833</v>
      </c>
      <c r="E9" s="29">
        <v>6579</v>
      </c>
      <c r="F9" s="30">
        <f t="shared" si="1"/>
        <v>0.44249394673123488</v>
      </c>
      <c r="G9" s="31">
        <f t="shared" si="2"/>
        <v>0.44353805703498955</v>
      </c>
    </row>
    <row r="10" spans="1:7" x14ac:dyDescent="0.25">
      <c r="A10" s="26" t="s">
        <v>15</v>
      </c>
      <c r="B10" s="27" t="s">
        <v>16</v>
      </c>
      <c r="C10" s="28">
        <v>45349</v>
      </c>
      <c r="D10" s="29">
        <v>41674</v>
      </c>
      <c r="E10" s="29">
        <v>15490</v>
      </c>
      <c r="F10" s="30">
        <f t="shared" si="1"/>
        <v>0.34157313281439505</v>
      </c>
      <c r="G10" s="31">
        <f t="shared" si="2"/>
        <v>0.37169458175361136</v>
      </c>
    </row>
    <row r="11" spans="1:7" ht="16.5" thickBot="1" x14ac:dyDescent="0.3">
      <c r="A11" s="32" t="s">
        <v>17</v>
      </c>
      <c r="B11" s="33" t="s">
        <v>18</v>
      </c>
      <c r="C11" s="28">
        <v>57317</v>
      </c>
      <c r="D11" s="29">
        <v>53187</v>
      </c>
      <c r="E11" s="29">
        <v>12791</v>
      </c>
      <c r="F11" s="30">
        <f t="shared" si="1"/>
        <v>0.2231624125477607</v>
      </c>
      <c r="G11" s="31">
        <f t="shared" si="2"/>
        <v>0.24049109744862465</v>
      </c>
    </row>
    <row r="12" spans="1:7" x14ac:dyDescent="0.25">
      <c r="A12" s="21" t="s">
        <v>19</v>
      </c>
      <c r="B12" s="22"/>
      <c r="C12" s="23">
        <f>SUM(C13:C19)</f>
        <v>76408</v>
      </c>
      <c r="D12" s="23">
        <f t="shared" ref="D12:E12" si="3">SUM(D13:D19)</f>
        <v>68803</v>
      </c>
      <c r="E12" s="23">
        <f t="shared" si="3"/>
        <v>15375</v>
      </c>
      <c r="F12" s="24">
        <f t="shared" si="1"/>
        <v>0.20122238509056642</v>
      </c>
      <c r="G12" s="25">
        <f t="shared" si="2"/>
        <v>0.22346409313547375</v>
      </c>
    </row>
    <row r="13" spans="1:7" x14ac:dyDescent="0.25">
      <c r="A13" s="26" t="s">
        <v>20</v>
      </c>
      <c r="B13" s="27" t="s">
        <v>21</v>
      </c>
      <c r="C13" s="28">
        <v>16420</v>
      </c>
      <c r="D13" s="29">
        <v>14881</v>
      </c>
      <c r="E13" s="29">
        <v>2317</v>
      </c>
      <c r="F13" s="30">
        <f t="shared" si="1"/>
        <v>0.14110840438489647</v>
      </c>
      <c r="G13" s="31">
        <f t="shared" si="2"/>
        <v>0.15570190175391438</v>
      </c>
    </row>
    <row r="14" spans="1:7" x14ac:dyDescent="0.25">
      <c r="A14" s="26" t="s">
        <v>22</v>
      </c>
      <c r="B14" s="27" t="s">
        <v>23</v>
      </c>
      <c r="C14" s="28">
        <v>10544</v>
      </c>
      <c r="D14" s="29">
        <v>9138</v>
      </c>
      <c r="E14" s="29">
        <v>2292</v>
      </c>
      <c r="F14" s="30">
        <f t="shared" si="1"/>
        <v>0.21737481031866465</v>
      </c>
      <c r="G14" s="31">
        <f t="shared" si="2"/>
        <v>0.25082074852265268</v>
      </c>
    </row>
    <row r="15" spans="1:7" x14ac:dyDescent="0.25">
      <c r="A15" s="26" t="s">
        <v>24</v>
      </c>
      <c r="B15" s="27" t="s">
        <v>25</v>
      </c>
      <c r="C15" s="28">
        <v>6641</v>
      </c>
      <c r="D15" s="29">
        <v>5796</v>
      </c>
      <c r="E15" s="29">
        <v>1342</v>
      </c>
      <c r="F15" s="30">
        <f t="shared" si="1"/>
        <v>0.20207800030115947</v>
      </c>
      <c r="G15" s="31">
        <f t="shared" si="2"/>
        <v>0.23153899240855763</v>
      </c>
    </row>
    <row r="16" spans="1:7" x14ac:dyDescent="0.25">
      <c r="A16" s="26" t="s">
        <v>26</v>
      </c>
      <c r="B16" s="27" t="s">
        <v>27</v>
      </c>
      <c r="C16" s="28">
        <v>13960</v>
      </c>
      <c r="D16" s="29">
        <v>13056</v>
      </c>
      <c r="E16" s="29">
        <v>4034</v>
      </c>
      <c r="F16" s="30">
        <f t="shared" si="1"/>
        <v>0.28896848137535819</v>
      </c>
      <c r="G16" s="31">
        <f t="shared" si="2"/>
        <v>0.30897671568627449</v>
      </c>
    </row>
    <row r="17" spans="1:7" x14ac:dyDescent="0.25">
      <c r="A17" s="26" t="s">
        <v>28</v>
      </c>
      <c r="B17" s="27" t="s">
        <v>29</v>
      </c>
      <c r="C17" s="28">
        <v>9336</v>
      </c>
      <c r="D17" s="29">
        <v>8434</v>
      </c>
      <c r="E17" s="29">
        <v>1285</v>
      </c>
      <c r="F17" s="30">
        <f t="shared" si="1"/>
        <v>0.13763924592973437</v>
      </c>
      <c r="G17" s="31">
        <f t="shared" si="2"/>
        <v>0.15235949727294285</v>
      </c>
    </row>
    <row r="18" spans="1:7" x14ac:dyDescent="0.25">
      <c r="A18" s="26" t="s">
        <v>30</v>
      </c>
      <c r="B18" s="27" t="s">
        <v>31</v>
      </c>
      <c r="C18" s="28">
        <v>12095</v>
      </c>
      <c r="D18" s="29">
        <v>10737</v>
      </c>
      <c r="E18" s="29">
        <v>2443</v>
      </c>
      <c r="F18" s="30">
        <f t="shared" si="1"/>
        <v>0.20198429102935098</v>
      </c>
      <c r="G18" s="31">
        <f t="shared" si="2"/>
        <v>0.22753096768184783</v>
      </c>
    </row>
    <row r="19" spans="1:7" ht="16.5" thickBot="1" x14ac:dyDescent="0.3">
      <c r="A19" s="32" t="s">
        <v>32</v>
      </c>
      <c r="B19" s="33" t="s">
        <v>33</v>
      </c>
      <c r="C19" s="28">
        <v>7412</v>
      </c>
      <c r="D19" s="29">
        <v>6761</v>
      </c>
      <c r="E19" s="29">
        <v>1662</v>
      </c>
      <c r="F19" s="30">
        <f t="shared" si="1"/>
        <v>0.22423097679438747</v>
      </c>
      <c r="G19" s="31">
        <f t="shared" si="2"/>
        <v>0.24582162402011537</v>
      </c>
    </row>
    <row r="20" spans="1:7" x14ac:dyDescent="0.25">
      <c r="A20" s="21" t="s">
        <v>34</v>
      </c>
      <c r="B20" s="22"/>
      <c r="C20" s="23">
        <f>SUM(C21:C27)</f>
        <v>27544</v>
      </c>
      <c r="D20" s="23">
        <f t="shared" ref="D20" si="4">SUM(D21:D27)</f>
        <v>24914</v>
      </c>
      <c r="E20" s="23">
        <f>SUM(E21:E27)</f>
        <v>6408</v>
      </c>
      <c r="F20" s="24">
        <f t="shared" si="1"/>
        <v>0.23264594830090038</v>
      </c>
      <c r="G20" s="25">
        <f t="shared" si="2"/>
        <v>0.25720478445853739</v>
      </c>
    </row>
    <row r="21" spans="1:7" x14ac:dyDescent="0.25">
      <c r="A21" s="26" t="s">
        <v>35</v>
      </c>
      <c r="B21" s="27" t="s">
        <v>36</v>
      </c>
      <c r="C21" s="28">
        <v>2797</v>
      </c>
      <c r="D21" s="29">
        <v>2481</v>
      </c>
      <c r="E21" s="29">
        <v>416</v>
      </c>
      <c r="F21" s="30">
        <f t="shared" si="1"/>
        <v>0.14873078298176617</v>
      </c>
      <c r="G21" s="31">
        <f t="shared" si="2"/>
        <v>0.16767432486900444</v>
      </c>
    </row>
    <row r="22" spans="1:7" x14ac:dyDescent="0.25">
      <c r="A22" s="26" t="s">
        <v>37</v>
      </c>
      <c r="B22" s="27" t="s">
        <v>38</v>
      </c>
      <c r="C22" s="28">
        <v>3567</v>
      </c>
      <c r="D22" s="29">
        <v>3119</v>
      </c>
      <c r="E22" s="29">
        <v>786</v>
      </c>
      <c r="F22" s="30">
        <f t="shared" si="1"/>
        <v>0.22035323801513879</v>
      </c>
      <c r="G22" s="31">
        <f t="shared" si="2"/>
        <v>0.252003847386983</v>
      </c>
    </row>
    <row r="23" spans="1:7" x14ac:dyDescent="0.25">
      <c r="A23" s="26" t="s">
        <v>39</v>
      </c>
      <c r="B23" s="27" t="s">
        <v>40</v>
      </c>
      <c r="C23" s="28">
        <v>2307</v>
      </c>
      <c r="D23" s="29">
        <v>1984</v>
      </c>
      <c r="E23" s="29">
        <v>292</v>
      </c>
      <c r="F23" s="30">
        <f t="shared" si="1"/>
        <v>0.12657130472475075</v>
      </c>
      <c r="G23" s="31">
        <f t="shared" si="2"/>
        <v>0.14717741935483872</v>
      </c>
    </row>
    <row r="24" spans="1:7" x14ac:dyDescent="0.25">
      <c r="A24" s="26" t="s">
        <v>41</v>
      </c>
      <c r="B24" s="27" t="s">
        <v>42</v>
      </c>
      <c r="C24" s="28">
        <v>4544</v>
      </c>
      <c r="D24" s="29">
        <v>4186</v>
      </c>
      <c r="E24" s="29">
        <v>1219</v>
      </c>
      <c r="F24" s="30">
        <f t="shared" si="1"/>
        <v>0.26826584507042256</v>
      </c>
      <c r="G24" s="31">
        <f t="shared" si="2"/>
        <v>0.29120879120879123</v>
      </c>
    </row>
    <row r="25" spans="1:7" x14ac:dyDescent="0.25">
      <c r="A25" s="26" t="s">
        <v>43</v>
      </c>
      <c r="B25" s="27" t="s">
        <v>44</v>
      </c>
      <c r="C25" s="28">
        <v>3808</v>
      </c>
      <c r="D25" s="29">
        <v>3387</v>
      </c>
      <c r="E25" s="29">
        <v>944</v>
      </c>
      <c r="F25" s="30">
        <f t="shared" si="1"/>
        <v>0.24789915966386555</v>
      </c>
      <c r="G25" s="31">
        <f t="shared" si="2"/>
        <v>0.27871272512547979</v>
      </c>
    </row>
    <row r="26" spans="1:7" x14ac:dyDescent="0.25">
      <c r="A26" s="26" t="s">
        <v>45</v>
      </c>
      <c r="B26" s="27" t="s">
        <v>46</v>
      </c>
      <c r="C26" s="28">
        <v>4917</v>
      </c>
      <c r="D26" s="29">
        <v>4597</v>
      </c>
      <c r="E26" s="29">
        <v>1021</v>
      </c>
      <c r="F26" s="30">
        <f t="shared" si="1"/>
        <v>0.20764693919056335</v>
      </c>
      <c r="G26" s="31">
        <f t="shared" si="2"/>
        <v>0.222101370458995</v>
      </c>
    </row>
    <row r="27" spans="1:7" ht="16.5" thickBot="1" x14ac:dyDescent="0.3">
      <c r="A27" s="32" t="s">
        <v>47</v>
      </c>
      <c r="B27" s="33" t="s">
        <v>48</v>
      </c>
      <c r="C27" s="28">
        <v>5604</v>
      </c>
      <c r="D27" s="29">
        <v>5160</v>
      </c>
      <c r="E27" s="29">
        <v>1730</v>
      </c>
      <c r="F27" s="30">
        <f t="shared" si="1"/>
        <v>0.30870806566738046</v>
      </c>
      <c r="G27" s="31">
        <f t="shared" si="2"/>
        <v>0.33527131782945735</v>
      </c>
    </row>
    <row r="28" spans="1:7" x14ac:dyDescent="0.25">
      <c r="A28" s="21" t="s">
        <v>49</v>
      </c>
      <c r="B28" s="22"/>
      <c r="C28" s="23">
        <f>SUM(C29:C32)</f>
        <v>7981</v>
      </c>
      <c r="D28" s="23">
        <f>SUM(D29:D32)</f>
        <v>7243</v>
      </c>
      <c r="E28" s="23">
        <f>SUM(E29:E32)</f>
        <v>1555</v>
      </c>
      <c r="F28" s="24">
        <f t="shared" si="1"/>
        <v>0.19483773963162512</v>
      </c>
      <c r="G28" s="25">
        <f t="shared" si="2"/>
        <v>0.21469004556123153</v>
      </c>
    </row>
    <row r="29" spans="1:7" ht="20.25" customHeight="1" x14ac:dyDescent="0.25">
      <c r="A29" s="26" t="s">
        <v>50</v>
      </c>
      <c r="B29" s="27" t="s">
        <v>51</v>
      </c>
      <c r="C29" s="28">
        <v>2514</v>
      </c>
      <c r="D29" s="29">
        <v>2312</v>
      </c>
      <c r="E29" s="29">
        <v>711</v>
      </c>
      <c r="F29" s="30">
        <f t="shared" si="1"/>
        <v>0.28281622911694509</v>
      </c>
      <c r="G29" s="31">
        <f t="shared" si="2"/>
        <v>0.30752595155709345</v>
      </c>
    </row>
    <row r="30" spans="1:7" x14ac:dyDescent="0.25">
      <c r="A30" s="26" t="s">
        <v>54</v>
      </c>
      <c r="B30" s="27" t="s">
        <v>55</v>
      </c>
      <c r="C30" s="28">
        <v>1618</v>
      </c>
      <c r="D30" s="29">
        <v>1491</v>
      </c>
      <c r="E30" s="29">
        <v>152</v>
      </c>
      <c r="F30" s="30">
        <f t="shared" si="1"/>
        <v>9.3943139678615575E-2</v>
      </c>
      <c r="G30" s="31">
        <f t="shared" si="2"/>
        <v>0.10194500335345406</v>
      </c>
    </row>
    <row r="31" spans="1:7" x14ac:dyDescent="0.25">
      <c r="A31" s="26" t="s">
        <v>52</v>
      </c>
      <c r="B31" s="27" t="s">
        <v>53</v>
      </c>
      <c r="C31" s="28">
        <v>1438</v>
      </c>
      <c r="D31" s="29">
        <v>1337</v>
      </c>
      <c r="E31" s="29">
        <v>336</v>
      </c>
      <c r="F31" s="30">
        <f>E31/C31</f>
        <v>0.23365785813630041</v>
      </c>
      <c r="G31" s="31">
        <f>E31/D31</f>
        <v>0.2513089005235602</v>
      </c>
    </row>
    <row r="32" spans="1:7" ht="16.5" thickBot="1" x14ac:dyDescent="0.3">
      <c r="A32" s="32" t="s">
        <v>58</v>
      </c>
      <c r="B32" s="33" t="s">
        <v>59</v>
      </c>
      <c r="C32" s="28">
        <v>2411</v>
      </c>
      <c r="D32" s="29">
        <v>2103</v>
      </c>
      <c r="E32" s="29">
        <v>356</v>
      </c>
      <c r="F32" s="30">
        <f t="shared" si="1"/>
        <v>0.14765657403566984</v>
      </c>
      <c r="G32" s="31">
        <f t="shared" si="2"/>
        <v>0.16928197812648596</v>
      </c>
    </row>
    <row r="33" spans="1:7" x14ac:dyDescent="0.25">
      <c r="A33" s="21" t="s">
        <v>60</v>
      </c>
      <c r="B33" s="22"/>
      <c r="C33" s="23">
        <f>SUM(C34:C38)</f>
        <v>4884</v>
      </c>
      <c r="D33" s="23">
        <f>SUM(D34:D38)</f>
        <v>4254</v>
      </c>
      <c r="E33" s="23">
        <f>SUM(E34:E38)</f>
        <v>110</v>
      </c>
      <c r="F33" s="24">
        <f t="shared" si="1"/>
        <v>2.2522522522522521E-2</v>
      </c>
      <c r="G33" s="25">
        <f t="shared" si="2"/>
        <v>2.5858015984955338E-2</v>
      </c>
    </row>
    <row r="34" spans="1:7" x14ac:dyDescent="0.25">
      <c r="A34" s="26" t="s">
        <v>61</v>
      </c>
      <c r="B34" s="27" t="s">
        <v>62</v>
      </c>
      <c r="C34" s="28">
        <v>1202</v>
      </c>
      <c r="D34" s="29">
        <v>1100</v>
      </c>
      <c r="E34" s="29">
        <v>9</v>
      </c>
      <c r="F34" s="30">
        <f t="shared" si="1"/>
        <v>7.4875207986688855E-3</v>
      </c>
      <c r="G34" s="31">
        <f t="shared" si="2"/>
        <v>8.1818181818181825E-3</v>
      </c>
    </row>
    <row r="35" spans="1:7" x14ac:dyDescent="0.25">
      <c r="A35" s="26" t="s">
        <v>63</v>
      </c>
      <c r="B35" s="27" t="s">
        <v>64</v>
      </c>
      <c r="C35" s="28">
        <v>822</v>
      </c>
      <c r="D35" s="29">
        <v>619</v>
      </c>
      <c r="E35" s="29">
        <v>40</v>
      </c>
      <c r="F35" s="30">
        <f t="shared" si="1"/>
        <v>4.8661800486618008E-2</v>
      </c>
      <c r="G35" s="31">
        <f t="shared" si="2"/>
        <v>6.4620355411954766E-2</v>
      </c>
    </row>
    <row r="36" spans="1:7" x14ac:dyDescent="0.25">
      <c r="A36" s="26" t="s">
        <v>65</v>
      </c>
      <c r="B36" s="27" t="s">
        <v>66</v>
      </c>
      <c r="C36" s="28">
        <v>993</v>
      </c>
      <c r="D36" s="29">
        <v>863</v>
      </c>
      <c r="E36" s="29">
        <v>30</v>
      </c>
      <c r="F36" s="30">
        <f t="shared" si="1"/>
        <v>3.0211480362537766E-2</v>
      </c>
      <c r="G36" s="31">
        <f t="shared" si="2"/>
        <v>3.4762456546929318E-2</v>
      </c>
    </row>
    <row r="37" spans="1:7" x14ac:dyDescent="0.25">
      <c r="A37" s="26" t="s">
        <v>67</v>
      </c>
      <c r="B37" s="27" t="s">
        <v>68</v>
      </c>
      <c r="C37" s="28">
        <v>585</v>
      </c>
      <c r="D37" s="29">
        <v>491</v>
      </c>
      <c r="E37" s="29">
        <v>5</v>
      </c>
      <c r="F37" s="30">
        <f t="shared" si="1"/>
        <v>8.5470085470085479E-3</v>
      </c>
      <c r="G37" s="31">
        <f t="shared" si="2"/>
        <v>1.0183299389002037E-2</v>
      </c>
    </row>
    <row r="38" spans="1:7" ht="16.5" thickBot="1" x14ac:dyDescent="0.3">
      <c r="A38" s="26" t="s">
        <v>69</v>
      </c>
      <c r="B38" s="27" t="s">
        <v>70</v>
      </c>
      <c r="C38" s="28">
        <v>1282</v>
      </c>
      <c r="D38" s="29">
        <v>1181</v>
      </c>
      <c r="E38" s="29">
        <v>26</v>
      </c>
      <c r="F38" s="30">
        <f t="shared" si="1"/>
        <v>2.0280811232449299E-2</v>
      </c>
      <c r="G38" s="31">
        <f t="shared" si="2"/>
        <v>2.201524132091448E-2</v>
      </c>
    </row>
    <row r="39" spans="1:7" x14ac:dyDescent="0.25">
      <c r="A39" s="21" t="s">
        <v>75</v>
      </c>
      <c r="B39" s="22"/>
      <c r="C39" s="23">
        <f>SUM(C40:C42)</f>
        <v>17959</v>
      </c>
      <c r="D39" s="23">
        <f>SUM(D40:D42)</f>
        <v>17635</v>
      </c>
      <c r="E39" s="23">
        <f>SUM(E40:E42)</f>
        <v>3152</v>
      </c>
      <c r="F39" s="24">
        <f t="shared" si="1"/>
        <v>0.17551088590678768</v>
      </c>
      <c r="G39" s="25">
        <f t="shared" si="2"/>
        <v>0.17873546923731215</v>
      </c>
    </row>
    <row r="40" spans="1:7" x14ac:dyDescent="0.25">
      <c r="A40" s="51" t="s">
        <v>80</v>
      </c>
      <c r="B40" s="52" t="s">
        <v>81</v>
      </c>
      <c r="C40" s="28">
        <v>5020</v>
      </c>
      <c r="D40" s="29">
        <v>4946</v>
      </c>
      <c r="E40" s="29">
        <v>70</v>
      </c>
      <c r="F40" s="30">
        <f>E40/C40</f>
        <v>1.3944223107569721E-2</v>
      </c>
      <c r="G40" s="31">
        <f>E40/D40</f>
        <v>1.4152850788515973E-2</v>
      </c>
    </row>
    <row r="41" spans="1:7" x14ac:dyDescent="0.25">
      <c r="A41" s="26" t="s">
        <v>78</v>
      </c>
      <c r="B41" s="27" t="s">
        <v>79</v>
      </c>
      <c r="C41" s="28">
        <v>6301</v>
      </c>
      <c r="D41" s="29">
        <v>6120</v>
      </c>
      <c r="E41" s="29">
        <v>1274</v>
      </c>
      <c r="F41" s="30">
        <f t="shared" si="1"/>
        <v>0.20219012855102364</v>
      </c>
      <c r="G41" s="31">
        <f t="shared" si="2"/>
        <v>0.20816993464052289</v>
      </c>
    </row>
    <row r="42" spans="1:7" ht="16.5" thickBot="1" x14ac:dyDescent="0.3">
      <c r="A42" s="32" t="s">
        <v>76</v>
      </c>
      <c r="B42" s="33" t="s">
        <v>77</v>
      </c>
      <c r="C42" s="53">
        <v>6638</v>
      </c>
      <c r="D42" s="37">
        <v>6569</v>
      </c>
      <c r="E42" s="37">
        <v>1808</v>
      </c>
      <c r="F42" s="38">
        <f>E42/C42</f>
        <v>0.27237119614341671</v>
      </c>
      <c r="G42" s="39">
        <f>E42/D42</f>
        <v>0.27523215101233062</v>
      </c>
    </row>
    <row r="43" spans="1:7" x14ac:dyDescent="0.25">
      <c r="A43" s="21" t="s">
        <v>82</v>
      </c>
      <c r="B43" s="22"/>
      <c r="C43" s="34">
        <f>SUM(C44:C51)</f>
        <v>22682</v>
      </c>
      <c r="D43" s="23">
        <f>SUM(D44:D51)</f>
        <v>21043</v>
      </c>
      <c r="E43" s="23">
        <f>SUM(E44:E51)</f>
        <v>1328</v>
      </c>
      <c r="F43" s="24">
        <f t="shared" si="1"/>
        <v>5.8548628868706466E-2</v>
      </c>
      <c r="G43" s="25">
        <f t="shared" si="2"/>
        <v>6.310887230908141E-2</v>
      </c>
    </row>
    <row r="44" spans="1:7" x14ac:dyDescent="0.25">
      <c r="A44" s="26" t="s">
        <v>83</v>
      </c>
      <c r="B44" s="27" t="s">
        <v>84</v>
      </c>
      <c r="C44" s="35">
        <v>143</v>
      </c>
      <c r="D44" s="29">
        <v>105</v>
      </c>
      <c r="E44" s="29"/>
      <c r="F44" s="30">
        <f t="shared" si="1"/>
        <v>0</v>
      </c>
      <c r="G44" s="31">
        <f t="shared" si="2"/>
        <v>0</v>
      </c>
    </row>
    <row r="45" spans="1:7" x14ac:dyDescent="0.25">
      <c r="A45" s="26" t="s">
        <v>85</v>
      </c>
      <c r="B45" s="27" t="s">
        <v>86</v>
      </c>
      <c r="C45" s="35">
        <v>4071</v>
      </c>
      <c r="D45" s="29">
        <v>3393</v>
      </c>
      <c r="E45" s="29">
        <v>55</v>
      </c>
      <c r="F45" s="30">
        <f t="shared" si="1"/>
        <v>1.3510194055514615E-2</v>
      </c>
      <c r="G45" s="31">
        <f t="shared" si="2"/>
        <v>1.6209843796050692E-2</v>
      </c>
    </row>
    <row r="46" spans="1:7" x14ac:dyDescent="0.25">
      <c r="A46" s="26" t="s">
        <v>87</v>
      </c>
      <c r="B46" s="27" t="s">
        <v>88</v>
      </c>
      <c r="C46" s="35">
        <v>1031</v>
      </c>
      <c r="D46" s="29">
        <v>974</v>
      </c>
      <c r="E46" s="29">
        <v>38</v>
      </c>
      <c r="F46" s="30">
        <f t="shared" si="1"/>
        <v>3.6857419980601359E-2</v>
      </c>
      <c r="G46" s="31">
        <f t="shared" si="2"/>
        <v>3.9014373716632446E-2</v>
      </c>
    </row>
    <row r="47" spans="1:7" x14ac:dyDescent="0.25">
      <c r="A47" s="26" t="s">
        <v>89</v>
      </c>
      <c r="B47" s="27" t="s">
        <v>90</v>
      </c>
      <c r="C47" s="35">
        <v>3040</v>
      </c>
      <c r="D47" s="29">
        <v>2930</v>
      </c>
      <c r="E47" s="29">
        <v>369</v>
      </c>
      <c r="F47" s="30">
        <f t="shared" si="1"/>
        <v>0.12138157894736842</v>
      </c>
      <c r="G47" s="31">
        <f t="shared" si="2"/>
        <v>0.12593856655290103</v>
      </c>
    </row>
    <row r="48" spans="1:7" x14ac:dyDescent="0.25">
      <c r="A48" s="26" t="s">
        <v>91</v>
      </c>
      <c r="B48" s="27" t="s">
        <v>92</v>
      </c>
      <c r="C48" s="35">
        <v>6338</v>
      </c>
      <c r="D48" s="29">
        <v>5990</v>
      </c>
      <c r="E48" s="29">
        <v>265</v>
      </c>
      <c r="F48" s="30">
        <f t="shared" si="1"/>
        <v>4.1811296939097506E-2</v>
      </c>
      <c r="G48" s="31">
        <f t="shared" si="2"/>
        <v>4.4240400667779629E-2</v>
      </c>
    </row>
    <row r="49" spans="1:7" x14ac:dyDescent="0.25">
      <c r="A49" s="26" t="s">
        <v>56</v>
      </c>
      <c r="B49" s="27" t="s">
        <v>57</v>
      </c>
      <c r="C49" s="28">
        <v>1446</v>
      </c>
      <c r="D49" s="29">
        <v>1396</v>
      </c>
      <c r="E49" s="29">
        <v>370</v>
      </c>
      <c r="F49" s="30">
        <f>E49/C49</f>
        <v>0.25587828492392806</v>
      </c>
      <c r="G49" s="31">
        <f>E49/D49</f>
        <v>0.26504297994269344</v>
      </c>
    </row>
    <row r="50" spans="1:7" x14ac:dyDescent="0.25">
      <c r="A50" s="26" t="s">
        <v>93</v>
      </c>
      <c r="B50" s="27" t="s">
        <v>94</v>
      </c>
      <c r="C50" s="35">
        <v>3297</v>
      </c>
      <c r="D50" s="29">
        <v>3135</v>
      </c>
      <c r="E50" s="29">
        <v>149</v>
      </c>
      <c r="F50" s="30">
        <f t="shared" si="1"/>
        <v>4.5192599332726721E-2</v>
      </c>
      <c r="G50" s="31">
        <f t="shared" si="2"/>
        <v>4.7527910685805426E-2</v>
      </c>
    </row>
    <row r="51" spans="1:7" ht="16.5" thickBot="1" x14ac:dyDescent="0.3">
      <c r="A51" s="32" t="s">
        <v>95</v>
      </c>
      <c r="B51" s="33" t="s">
        <v>96</v>
      </c>
      <c r="C51" s="36">
        <v>3316</v>
      </c>
      <c r="D51" s="37">
        <v>3120</v>
      </c>
      <c r="E51" s="37">
        <v>82</v>
      </c>
      <c r="F51" s="38">
        <f t="shared" si="1"/>
        <v>2.4728588661037394E-2</v>
      </c>
      <c r="G51" s="39">
        <f t="shared" si="2"/>
        <v>2.6282051282051282E-2</v>
      </c>
    </row>
    <row r="52" spans="1:7" x14ac:dyDescent="0.25">
      <c r="A52" s="21" t="s">
        <v>145</v>
      </c>
      <c r="B52" s="22"/>
      <c r="C52" s="34">
        <f>SUM(C53:C56)</f>
        <v>2531</v>
      </c>
      <c r="D52" s="34">
        <f>SUM(D53:D56)</f>
        <v>2241</v>
      </c>
      <c r="E52" s="34">
        <f>SUM(E53:E56)</f>
        <v>53</v>
      </c>
      <c r="F52" s="24">
        <f>E52/C52</f>
        <v>2.0940339786645595E-2</v>
      </c>
      <c r="G52" s="25">
        <f>E52/D52</f>
        <v>2.3650156180276664E-2</v>
      </c>
    </row>
    <row r="53" spans="1:7" x14ac:dyDescent="0.25">
      <c r="A53" s="26" t="s">
        <v>149</v>
      </c>
      <c r="B53" s="27" t="s">
        <v>148</v>
      </c>
      <c r="C53" s="28">
        <v>758</v>
      </c>
      <c r="D53" s="29">
        <v>628</v>
      </c>
      <c r="E53" s="29">
        <v>27</v>
      </c>
      <c r="F53" s="30">
        <f t="shared" ref="F53:F54" si="5">E53/C53</f>
        <v>3.5620052770448551E-2</v>
      </c>
      <c r="G53" s="31">
        <f t="shared" ref="G53:G54" si="6">E53/D53</f>
        <v>4.2993630573248405E-2</v>
      </c>
    </row>
    <row r="54" spans="1:7" x14ac:dyDescent="0.25">
      <c r="A54" s="26" t="s">
        <v>71</v>
      </c>
      <c r="B54" s="27" t="s">
        <v>72</v>
      </c>
      <c r="C54" s="28">
        <v>149</v>
      </c>
      <c r="D54" s="29">
        <v>137</v>
      </c>
      <c r="E54" s="29">
        <v>3</v>
      </c>
      <c r="F54" s="30">
        <f t="shared" si="5"/>
        <v>2.0134228187919462E-2</v>
      </c>
      <c r="G54" s="31">
        <f t="shared" si="6"/>
        <v>2.1897810218978103E-2</v>
      </c>
    </row>
    <row r="55" spans="1:7" x14ac:dyDescent="0.25">
      <c r="A55" s="51" t="s">
        <v>73</v>
      </c>
      <c r="B55" s="52" t="s">
        <v>74</v>
      </c>
      <c r="C55" s="54">
        <v>449</v>
      </c>
      <c r="D55" s="56">
        <v>334</v>
      </c>
      <c r="E55" s="56">
        <v>18</v>
      </c>
      <c r="F55" s="57">
        <v>6.0606060606060608E-2</v>
      </c>
      <c r="G55" s="55">
        <v>6.7901234567901231E-2</v>
      </c>
    </row>
    <row r="56" spans="1:7" ht="16.5" thickBot="1" x14ac:dyDescent="0.3">
      <c r="A56" s="32" t="s">
        <v>147</v>
      </c>
      <c r="B56" s="33" t="s">
        <v>146</v>
      </c>
      <c r="C56" s="53">
        <v>1175</v>
      </c>
      <c r="D56" s="37">
        <v>1142</v>
      </c>
      <c r="E56" s="37">
        <v>5</v>
      </c>
      <c r="F56" s="38">
        <f>E56/C56</f>
        <v>4.2553191489361703E-3</v>
      </c>
      <c r="G56" s="39">
        <f>E56/D56</f>
        <v>4.3782837127845885E-3</v>
      </c>
    </row>
    <row r="57" spans="1:7" x14ac:dyDescent="0.25">
      <c r="A57" s="40" t="s">
        <v>97</v>
      </c>
      <c r="B57" s="40"/>
      <c r="C57" s="40"/>
      <c r="D57" s="40"/>
      <c r="E57" s="40"/>
      <c r="F57" s="40"/>
      <c r="G57" s="40"/>
    </row>
    <row r="58" spans="1:7" x14ac:dyDescent="0.25">
      <c r="A58" s="40" t="s">
        <v>98</v>
      </c>
      <c r="B58" s="40"/>
      <c r="C58" s="40"/>
      <c r="D58" s="40"/>
      <c r="E58" s="40"/>
      <c r="F58" s="40"/>
      <c r="G58" s="40"/>
    </row>
    <row r="60" spans="1:7" x14ac:dyDescent="0.25">
      <c r="A60" s="4" t="s">
        <v>152</v>
      </c>
    </row>
  </sheetData>
  <mergeCells count="2">
    <mergeCell ref="A1:G1"/>
    <mergeCell ref="B2:G2"/>
  </mergeCells>
  <phoneticPr fontId="26" type="noConversion"/>
  <pageMargins left="0.7" right="0.7" top="0.75" bottom="0.75" header="0.3" footer="0.3"/>
  <pageSetup paperSize="9" scale="6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4"/>
  <sheetViews>
    <sheetView topLeftCell="A13" zoomScaleNormal="100" workbookViewId="0">
      <selection activeCell="A6" sqref="A6:B21"/>
    </sheetView>
  </sheetViews>
  <sheetFormatPr defaultColWidth="30.85546875" defaultRowHeight="12.75" x14ac:dyDescent="0.2"/>
  <cols>
    <col min="1" max="1" width="26.140625" style="42" customWidth="1"/>
    <col min="2" max="2" width="106.42578125" style="42" customWidth="1"/>
    <col min="3" max="16384" width="30.85546875" style="42"/>
  </cols>
  <sheetData>
    <row r="1" spans="1:2" x14ac:dyDescent="0.2">
      <c r="A1" s="48" t="s">
        <v>99</v>
      </c>
      <c r="B1" s="49" t="s">
        <v>100</v>
      </c>
    </row>
    <row r="2" spans="1:2" x14ac:dyDescent="0.2">
      <c r="A2" s="41" t="s">
        <v>101</v>
      </c>
      <c r="B2" s="50" t="s">
        <v>102</v>
      </c>
    </row>
    <row r="3" spans="1:2" x14ac:dyDescent="0.2">
      <c r="A3" s="63" t="s">
        <v>103</v>
      </c>
      <c r="B3" s="45" t="s">
        <v>136</v>
      </c>
    </row>
    <row r="4" spans="1:2" x14ac:dyDescent="0.2">
      <c r="A4" s="63"/>
      <c r="B4" s="45" t="s">
        <v>137</v>
      </c>
    </row>
    <row r="5" spans="1:2" x14ac:dyDescent="0.2">
      <c r="A5" s="43" t="s">
        <v>104</v>
      </c>
      <c r="B5" s="43" t="s">
        <v>105</v>
      </c>
    </row>
    <row r="6" spans="1:2" x14ac:dyDescent="0.2">
      <c r="A6" s="43" t="s">
        <v>106</v>
      </c>
      <c r="B6" s="43" t="s">
        <v>107</v>
      </c>
    </row>
    <row r="7" spans="1:2" x14ac:dyDescent="0.2">
      <c r="A7" s="43" t="s">
        <v>108</v>
      </c>
      <c r="B7" s="43" t="s">
        <v>109</v>
      </c>
    </row>
    <row r="8" spans="1:2" x14ac:dyDescent="0.2">
      <c r="A8" s="43" t="s">
        <v>110</v>
      </c>
      <c r="B8" s="43" t="s">
        <v>111</v>
      </c>
    </row>
    <row r="9" spans="1:2" x14ac:dyDescent="0.2">
      <c r="A9" s="63" t="s">
        <v>112</v>
      </c>
      <c r="B9" s="43" t="s">
        <v>113</v>
      </c>
    </row>
    <row r="10" spans="1:2" x14ac:dyDescent="0.2">
      <c r="A10" s="63"/>
      <c r="B10" s="43" t="s">
        <v>114</v>
      </c>
    </row>
    <row r="11" spans="1:2" x14ac:dyDescent="0.2">
      <c r="A11" s="63"/>
      <c r="B11" s="43" t="s">
        <v>115</v>
      </c>
    </row>
    <row r="12" spans="1:2" x14ac:dyDescent="0.2">
      <c r="A12" s="65" t="s">
        <v>116</v>
      </c>
      <c r="B12" s="45" t="s">
        <v>117</v>
      </c>
    </row>
    <row r="13" spans="1:2" x14ac:dyDescent="0.2">
      <c r="A13" s="65"/>
      <c r="B13" s="46" t="s">
        <v>118</v>
      </c>
    </row>
    <row r="14" spans="1:2" x14ac:dyDescent="0.2">
      <c r="A14" s="65"/>
      <c r="B14" s="46" t="s">
        <v>119</v>
      </c>
    </row>
    <row r="15" spans="1:2" x14ac:dyDescent="0.2">
      <c r="A15" s="65"/>
      <c r="B15" s="46" t="s">
        <v>120</v>
      </c>
    </row>
    <row r="16" spans="1:2" x14ac:dyDescent="0.2">
      <c r="A16" s="65"/>
      <c r="B16" s="46" t="s">
        <v>121</v>
      </c>
    </row>
    <row r="17" spans="1:2" x14ac:dyDescent="0.2">
      <c r="A17" s="65"/>
      <c r="B17" s="46" t="s">
        <v>122</v>
      </c>
    </row>
    <row r="18" spans="1:2" x14ac:dyDescent="0.2">
      <c r="A18" s="65"/>
      <c r="B18" s="46" t="s">
        <v>123</v>
      </c>
    </row>
    <row r="19" spans="1:2" x14ac:dyDescent="0.2">
      <c r="A19" s="65"/>
      <c r="B19" s="46" t="s">
        <v>124</v>
      </c>
    </row>
    <row r="20" spans="1:2" x14ac:dyDescent="0.2">
      <c r="A20" s="65"/>
      <c r="B20" s="46" t="s">
        <v>125</v>
      </c>
    </row>
    <row r="21" spans="1:2" x14ac:dyDescent="0.2">
      <c r="A21" s="65"/>
      <c r="B21" s="46" t="s">
        <v>126</v>
      </c>
    </row>
    <row r="22" spans="1:2" x14ac:dyDescent="0.2">
      <c r="A22" s="43" t="s">
        <v>127</v>
      </c>
      <c r="B22" s="43" t="s">
        <v>128</v>
      </c>
    </row>
    <row r="23" spans="1:2" x14ac:dyDescent="0.2">
      <c r="A23" s="63" t="s">
        <v>129</v>
      </c>
      <c r="B23" s="43" t="s">
        <v>138</v>
      </c>
    </row>
    <row r="24" spans="1:2" x14ac:dyDescent="0.2">
      <c r="A24" s="63"/>
      <c r="B24" s="43" t="s">
        <v>139</v>
      </c>
    </row>
    <row r="25" spans="1:2" x14ac:dyDescent="0.2">
      <c r="A25" s="44" t="s">
        <v>130</v>
      </c>
      <c r="B25" s="44" t="s">
        <v>131</v>
      </c>
    </row>
    <row r="26" spans="1:2" x14ac:dyDescent="0.2">
      <c r="A26" s="63" t="s">
        <v>132</v>
      </c>
      <c r="B26" s="43" t="s">
        <v>138</v>
      </c>
    </row>
    <row r="27" spans="1:2" x14ac:dyDescent="0.2">
      <c r="A27" s="63"/>
      <c r="B27" s="43" t="s">
        <v>139</v>
      </c>
    </row>
    <row r="28" spans="1:2" x14ac:dyDescent="0.2">
      <c r="A28" s="63" t="s">
        <v>133</v>
      </c>
      <c r="B28" s="43" t="s">
        <v>138</v>
      </c>
    </row>
    <row r="29" spans="1:2" x14ac:dyDescent="0.2">
      <c r="A29" s="63"/>
      <c r="B29" s="43" t="s">
        <v>139</v>
      </c>
    </row>
    <row r="30" spans="1:2" x14ac:dyDescent="0.2">
      <c r="A30" s="43" t="s">
        <v>134</v>
      </c>
      <c r="B30" s="43" t="s">
        <v>140</v>
      </c>
    </row>
    <row r="31" spans="1:2" x14ac:dyDescent="0.2">
      <c r="A31" s="63" t="s">
        <v>135</v>
      </c>
      <c r="B31" s="43" t="s">
        <v>141</v>
      </c>
    </row>
    <row r="32" spans="1:2" x14ac:dyDescent="0.2">
      <c r="A32" s="63"/>
      <c r="B32" s="43" t="s">
        <v>142</v>
      </c>
    </row>
    <row r="33" spans="1:2" x14ac:dyDescent="0.2">
      <c r="A33" s="63"/>
      <c r="B33" s="43" t="s">
        <v>143</v>
      </c>
    </row>
    <row r="34" spans="1:2" x14ac:dyDescent="0.2">
      <c r="A34" s="64"/>
      <c r="B34" s="47" t="s">
        <v>144</v>
      </c>
    </row>
  </sheetData>
  <mergeCells count="7">
    <mergeCell ref="A31:A34"/>
    <mergeCell ref="A3:A4"/>
    <mergeCell ref="A9:A11"/>
    <mergeCell ref="A12:A21"/>
    <mergeCell ref="A23:A24"/>
    <mergeCell ref="A26:A27"/>
    <mergeCell ref="A28:A29"/>
  </mergeCells>
  <pageMargins left="0.7" right="0.7" top="0.75" bottom="0.75" header="0.3" footer="0.3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Hosp_1_2_D_2022_12M</vt:lpstr>
      <vt:lpstr>Metadati</vt:lpstr>
      <vt:lpstr>Metadati!Print_Area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Zita Karjusa</dc:creator>
  <cp:lastModifiedBy>Signe Širova</cp:lastModifiedBy>
  <cp:lastPrinted>2020-01-31T06:05:39Z</cp:lastPrinted>
  <dcterms:created xsi:type="dcterms:W3CDTF">2019-10-23T13:49:39Z</dcterms:created>
  <dcterms:modified xsi:type="dcterms:W3CDTF">2023-02-06T07:05:22Z</dcterms:modified>
</cp:coreProperties>
</file>