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igne Sirova\Desktop\Acess_2021\ML_2021_12M\"/>
    </mc:Choice>
  </mc:AlternateContent>
  <xr:revisionPtr revIDLastSave="0" documentId="13_ncr:1_{2E00E8E0-ABAA-4171-A995-FB5FC24A2D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sp_1_2_D_2021_12M" sheetId="1" r:id="rId1"/>
    <sheet name="Metadati" sheetId="2" r:id="rId2"/>
  </sheets>
  <definedNames>
    <definedName name="_xlnm.Print_Area" localSheetId="1">Metadati!$A$1:$C$34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1" l="1"/>
  <c r="E52" i="1"/>
  <c r="C52" i="1"/>
  <c r="F53" i="1"/>
  <c r="G53" i="1"/>
  <c r="F54" i="1"/>
  <c r="G54" i="1"/>
  <c r="G52" i="1" l="1"/>
  <c r="F52" i="1"/>
  <c r="E39" i="1"/>
  <c r="D39" i="1"/>
  <c r="C39" i="1"/>
  <c r="E33" i="1"/>
  <c r="D33" i="1"/>
  <c r="C33" i="1"/>
  <c r="F49" i="1"/>
  <c r="G49" i="1"/>
  <c r="C28" i="1" l="1"/>
  <c r="C20" i="1"/>
  <c r="C12" i="1"/>
  <c r="C8" i="1"/>
  <c r="C43" i="1"/>
  <c r="C7" i="1" l="1"/>
  <c r="E20" i="1"/>
  <c r="G51" i="1" l="1"/>
  <c r="F51" i="1"/>
  <c r="G50" i="1"/>
  <c r="F50" i="1"/>
  <c r="G48" i="1"/>
  <c r="F48" i="1"/>
  <c r="G47" i="1"/>
  <c r="F47" i="1"/>
  <c r="G46" i="1"/>
  <c r="F46" i="1"/>
  <c r="G45" i="1"/>
  <c r="F45" i="1"/>
  <c r="G44" i="1"/>
  <c r="F44" i="1"/>
  <c r="E43" i="1"/>
  <c r="D43" i="1"/>
  <c r="G40" i="1"/>
  <c r="F40" i="1"/>
  <c r="G41" i="1"/>
  <c r="F41" i="1"/>
  <c r="G42" i="1"/>
  <c r="F42" i="1"/>
  <c r="G57" i="1"/>
  <c r="F57" i="1"/>
  <c r="G55" i="1"/>
  <c r="F55" i="1"/>
  <c r="G38" i="1"/>
  <c r="F38" i="1"/>
  <c r="G37" i="1"/>
  <c r="F37" i="1"/>
  <c r="G36" i="1"/>
  <c r="F36" i="1"/>
  <c r="G35" i="1"/>
  <c r="F35" i="1"/>
  <c r="G34" i="1"/>
  <c r="F34" i="1"/>
  <c r="G32" i="1"/>
  <c r="F32" i="1"/>
  <c r="G30" i="1"/>
  <c r="F30" i="1"/>
  <c r="G31" i="1"/>
  <c r="F31" i="1"/>
  <c r="G29" i="1"/>
  <c r="F29" i="1"/>
  <c r="E28" i="1"/>
  <c r="D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D20" i="1"/>
  <c r="G20" i="1" s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E12" i="1"/>
  <c r="D12" i="1"/>
  <c r="G11" i="1"/>
  <c r="F11" i="1"/>
  <c r="G10" i="1"/>
  <c r="F10" i="1"/>
  <c r="G9" i="1"/>
  <c r="F9" i="1"/>
  <c r="E8" i="1"/>
  <c r="D8" i="1"/>
  <c r="D7" i="1" l="1"/>
  <c r="E7" i="1"/>
  <c r="F39" i="1"/>
  <c r="G43" i="1"/>
  <c r="F28" i="1"/>
  <c r="F33" i="1"/>
  <c r="G8" i="1"/>
  <c r="F8" i="1"/>
  <c r="F12" i="1"/>
  <c r="G33" i="1"/>
  <c r="F43" i="1"/>
  <c r="G12" i="1"/>
  <c r="G28" i="1"/>
  <c r="G39" i="1"/>
  <c r="F7" i="1" l="1"/>
  <c r="G7" i="1"/>
</calcChain>
</file>

<file path=xl/sharedStrings.xml><?xml version="1.0" encoding="utf-8"?>
<sst xmlns="http://schemas.openxmlformats.org/spreadsheetml/2006/main" count="159" uniqueCount="155">
  <si>
    <t>Pamatojums datu apkopošanai-28.08.2018.Ministru kabineta noteikumi nr. 555 "Veselības aprūpes pakalpojumu organizēšanas un samaksas  kārtība"</t>
  </si>
  <si>
    <r>
      <t>Pārskats par  hospitalizācijām 1-2 dienu garumā</t>
    </r>
    <r>
      <rPr>
        <i/>
        <sz val="12"/>
        <rFont val="Times New Roman"/>
        <family val="1"/>
        <charset val="186"/>
      </rPr>
      <t xml:space="preserve"> (pacienti, kuri izrakstīti uz mājām)(neiekļaujot plānveida īslaicīgās ķirurģijas hospitalizāciju gadījumus)</t>
    </r>
  </si>
  <si>
    <t>Ārstniecības iestāde (AI)</t>
  </si>
  <si>
    <t>AI kods</t>
  </si>
  <si>
    <t>Kopējais hospitalizēto pacientu skaits*</t>
  </si>
  <si>
    <t>Hospitalizēto pacientu skaits, kas izrakstīti uz mājām**</t>
  </si>
  <si>
    <t>1-2 dienu hospitalizāciju skaits, kas izrakstīti uz mājām**</t>
  </si>
  <si>
    <t>1-2 dienu hospitalizēto pacientu, kas izrakstīti uz mājām** īpatsvars pret kopējo hospitalizēto pacientu* skaitu</t>
  </si>
  <si>
    <t>1-2 dienu hospitalizēto pacientu, kas izrakstīti uz mājām** īpatsvars pret hospitalizēto pacientu, kas izrakstīti uz mājām** skaitu</t>
  </si>
  <si>
    <t>6=5/3*100</t>
  </si>
  <si>
    <t>7=5/4*100</t>
  </si>
  <si>
    <t>Kopā/ Vidēji</t>
  </si>
  <si>
    <t>V līmeņa ārstniecības iestādes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</si>
  <si>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</si>
  <si>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</si>
  <si>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</si>
  <si>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</si>
  <si>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</si>
  <si>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</si>
  <si>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</si>
  <si>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</si>
  <si>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</si>
  <si>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</si>
  <si>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</si>
  <si>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</si>
  <si>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</si>
  <si>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</si>
  <si>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</si>
  <si>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</si>
  <si>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</si>
  <si>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</si>
  <si>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</si>
  <si>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</si>
  <si>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</si>
  <si>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</si>
  <si>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</si>
  <si>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</si>
  <si>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</si>
  <si>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</si>
  <si>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</si>
  <si>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</si>
  <si>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</si>
  <si>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</si>
  <si>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</si>
  <si>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</si>
  <si>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</si>
  <si>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</si>
  <si>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</si>
  <si>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</si>
  <si>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</si>
  <si>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</si>
  <si>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</si>
  <si>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Preiļu slimnīca</t>
  </si>
  <si>
    <t>760200002</t>
  </si>
  <si>
    <t>Krāslavas slimnīca</t>
  </si>
  <si>
    <t>600200001</t>
  </si>
  <si>
    <t>Siguldas slimnīca</t>
  </si>
  <si>
    <t>801600003</t>
  </si>
  <si>
    <t>Tukuma slimnīca</t>
  </si>
  <si>
    <t>900200046</t>
  </si>
  <si>
    <t>I līmeņa ārstniecības iestādes</t>
  </si>
  <si>
    <t>Aizkraukles slimnīca</t>
  </si>
  <si>
    <t>320200001</t>
  </si>
  <si>
    <t>Bauskas slimnīca</t>
  </si>
  <si>
    <t>400200024</t>
  </si>
  <si>
    <t>Limbažu slimnīca</t>
  </si>
  <si>
    <t>660200027</t>
  </si>
  <si>
    <t>Līvānu slimnīca</t>
  </si>
  <si>
    <t>761200001</t>
  </si>
  <si>
    <t>Ludzas medicīnas centrs</t>
  </si>
  <si>
    <t>680200030</t>
  </si>
  <si>
    <t>Priekules slimnīca</t>
  </si>
  <si>
    <t>641600001</t>
  </si>
  <si>
    <t>Saldus medicīnas centrs</t>
  </si>
  <si>
    <t>840200047</t>
  </si>
  <si>
    <t>V līmeņa specializētās ārstniecības iestādes</t>
  </si>
  <si>
    <t>Traumatoloģijas un ortopēdijas slimnīca</t>
  </si>
  <si>
    <t>010011401</t>
  </si>
  <si>
    <t>Rīgas Dzemdību nams</t>
  </si>
  <si>
    <t>010021301</t>
  </si>
  <si>
    <t>Nacionālais rehabilitācijas centrs "Vaivari"</t>
  </si>
  <si>
    <t>130013001</t>
  </si>
  <si>
    <t>Specializētās ārstniecības iestādes</t>
  </si>
  <si>
    <t>Ainaži, bērnu psihoneiroloģiskā slimnīca</t>
  </si>
  <si>
    <t>661400011</t>
  </si>
  <si>
    <t>Daugavpils psihoneiroloģiskā slimnīca</t>
  </si>
  <si>
    <t>050012101</t>
  </si>
  <si>
    <t>Piejūras slimnīca</t>
  </si>
  <si>
    <t>170010601</t>
  </si>
  <si>
    <t>Rīgas 2. slimnīca</t>
  </si>
  <si>
    <t>010020302</t>
  </si>
  <si>
    <t>Rīgas psihiatrijas un narkoloģijas centrs</t>
  </si>
  <si>
    <t>010012202</t>
  </si>
  <si>
    <t>Slimnīca Ģintermuiža</t>
  </si>
  <si>
    <t>090012101</t>
  </si>
  <si>
    <t>Strenču psihoneiroloģiskā slimnīca</t>
  </si>
  <si>
    <t>941800004</t>
  </si>
  <si>
    <t>* Hospitalizēto pacientu skaits ar jebkuru izrakstīšanas kustību</t>
  </si>
  <si>
    <t xml:space="preserve">** Hospitalizēto pacientu skaits ar izrakstīšanas kustību "31" (izrakstīts uz mājām) </t>
  </si>
  <si>
    <t>Nosaukums</t>
  </si>
  <si>
    <t>1-2 dienu hospitalizāciju īpatsvars pacientiem, kas izrakstīti uz mājām</t>
  </si>
  <si>
    <t>Definīcija</t>
  </si>
  <si>
    <t>Uz mājām izrakstīto pacientu īpatsvars, kuru ātrēšanai ilgums ir vienāds ar vienu vai divām gultu dienām</t>
  </si>
  <si>
    <t xml:space="preserve">Rādītāja klasifikācija </t>
  </si>
  <si>
    <t>Datu avots</t>
  </si>
  <si>
    <t>-Nacionālā veselības dienesta Stacionāro pakalpojumu datu bāze</t>
  </si>
  <si>
    <t>Aprēķins</t>
  </si>
  <si>
    <t>(1-2 dienu hospitalizāciju skaits pacientiem, kas izrakstīti uz mājām /Hospitalizāciju skaits pacientiem, kas izrakstīti uz mājām) *100</t>
  </si>
  <si>
    <t>Skaitītājs</t>
  </si>
  <si>
    <t>1-2 dienu hospitalizāciju skaits pacientiem, kas izrakstīti uz mājām</t>
  </si>
  <si>
    <t>Saucējs</t>
  </si>
  <si>
    <t>Hospitalizāciju skaits pacientiem, kas izrakstīti uz mājām</t>
  </si>
  <si>
    <t>Iekļaušanas kritēriji</t>
  </si>
  <si>
    <t>- Ārtēšanas ilgums īsākas par trim gultu dienām</t>
  </si>
  <si>
    <t>- Izrakstīts uz mājām (izrakstīšanās kustība 31)</t>
  </si>
  <si>
    <t>- Jāsavelk fiktīvās izrakstīšanas (kustība 39)</t>
  </si>
  <si>
    <t>Izslēgšanas kritēriji</t>
  </si>
  <si>
    <t xml:space="preserve">Neiekļauj plānveida īslaicīgās ķirurģijas hospitalizāciju gadījumus: </t>
  </si>
  <si>
    <t>BP620.1 - Plānveida īslaicīgā ķirurģija. Gastrointestinālās endoskopijas (2.2.1.)</t>
  </si>
  <si>
    <t>BP620.2 - Plānveida īslaicīgā ķirurģija. Ginekoloģija (2.3.2.)</t>
  </si>
  <si>
    <t>BP620.3 - Plānveida īslaicīgā ķirurģija. Invazīvā radioloģija (2.25.10.)</t>
  </si>
  <si>
    <t>BP620.4 - Plānveida īslaicīgā ķirurģija. Oftalmoloģija (2.14.1.)</t>
  </si>
  <si>
    <t>BP620.5 - Plānveida īslaicīgā ķirurģija. Otolaringoloģija (2.16.1.)</t>
  </si>
  <si>
    <t>BP620.6 - Plānveida īslaicīgā ķirurģija. Traumatoloģija, ortopēdija, rokas rekonstruktīvā mikroķirurģija, plastiskā ķirurģija (2.23.2.)</t>
  </si>
  <si>
    <t>BP620.7 - Plānveida īslaicīgā ķirurģija. Uroloģija (2.24.1.)</t>
  </si>
  <si>
    <t>BP620.8 - Plānveida īslaicīgā ķirurģija. Vispārējā ķirurģija (2.10.4.)</t>
  </si>
  <si>
    <t>BP620.9 - Plānveida īslaicīgā ķirurģija. Invazīvā kardioloģija (2.8.4.)</t>
  </si>
  <si>
    <t>Datu pilnīgums</t>
  </si>
  <si>
    <t> 100%</t>
  </si>
  <si>
    <t xml:space="preserve">Datu apkopošanas biežums </t>
  </si>
  <si>
    <t>Mērķa grupa</t>
  </si>
  <si>
    <t> Pacienti, kam stacionārā ārtēšanas ilgums  ir īsāks kā trīs gultu dienas</t>
  </si>
  <si>
    <t xml:space="preserve">Rādītāja monitorēšanas biežums </t>
  </si>
  <si>
    <t xml:space="preserve">Rādītāja ziņošanas biežums </t>
  </si>
  <si>
    <t xml:space="preserve">Rādītāja aptvere </t>
  </si>
  <si>
    <t xml:space="preserve">Vieta, kur rādītājs publicēts </t>
  </si>
  <si>
    <r>
      <t>Uz personu vērsta aprūpe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>Efektivitāte</t>
    </r>
    <r>
      <rPr>
        <sz val="10"/>
        <rFont val="Wingdings"/>
        <charset val="2"/>
      </rPr>
      <t>þ</t>
    </r>
    <r>
      <rPr>
        <sz val="10"/>
        <rFont val="Times New Roman"/>
        <family val="1"/>
        <charset val="186"/>
      </rPr>
      <t>Drošība</t>
    </r>
    <r>
      <rPr>
        <sz val="10"/>
        <rFont val="Wingdings"/>
        <charset val="2"/>
      </rPr>
      <t>¨</t>
    </r>
  </si>
  <si>
    <r>
      <t>Labāka veselība un labklājība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>Veselības aprūpes resursi</t>
    </r>
    <r>
      <rPr>
        <sz val="10"/>
        <rFont val="Wingdings"/>
        <charset val="2"/>
      </rPr>
      <t>¨</t>
    </r>
    <r>
      <rPr>
        <sz val="10"/>
        <rFont val="Times New Roman"/>
        <family val="1"/>
        <charset val="186"/>
      </rPr>
      <t xml:space="preserve">Pārvaldība, vadība </t>
    </r>
    <r>
      <rPr>
        <sz val="10"/>
        <rFont val="Wingdings"/>
        <charset val="2"/>
      </rPr>
      <t>¨</t>
    </r>
    <r>
      <rPr>
        <sz val="10"/>
        <rFont val="Calibri"/>
        <family val="2"/>
        <charset val="186"/>
        <scheme val="minor"/>
      </rPr>
      <t> </t>
    </r>
  </si>
  <si>
    <r>
      <t>Katru dienu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nedēļā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mēnesī</t>
    </r>
    <r>
      <rPr>
        <sz val="10"/>
        <color rgb="FF000000"/>
        <rFont val="Wingdings"/>
        <charset val="2"/>
      </rPr>
      <t>¨</t>
    </r>
  </si>
  <si>
    <r>
      <t>Reizi ceturksnī</t>
    </r>
    <r>
      <rPr>
        <sz val="10"/>
        <color rgb="FF000000"/>
        <rFont val="Wingdings"/>
        <charset val="2"/>
      </rPr>
      <t>þ</t>
    </r>
    <r>
      <rPr>
        <sz val="10"/>
        <color rgb="FF000000"/>
        <rFont val="Times New Roman"/>
        <family val="1"/>
        <charset val="186"/>
      </rPr>
      <t>Reizi pusgadā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>Reizi gadā</t>
    </r>
    <r>
      <rPr>
        <sz val="10"/>
        <color rgb="FF000000"/>
        <rFont val="Wingdings"/>
        <charset val="2"/>
      </rPr>
      <t>¨</t>
    </r>
  </si>
  <si>
    <r>
      <t>Nacionāla</t>
    </r>
    <r>
      <rPr>
        <sz val="10"/>
        <color rgb="FF000000"/>
        <rFont val="Wingdings"/>
        <charset val="2"/>
      </rPr>
      <t>þ</t>
    </r>
    <r>
      <rPr>
        <sz val="10"/>
        <color rgb="FF000000"/>
        <rFont val="Times New Roman"/>
        <family val="1"/>
        <charset val="186"/>
      </rPr>
      <t>Reģionāla</t>
    </r>
    <r>
      <rPr>
        <sz val="10"/>
        <color rgb="FF000000"/>
        <rFont val="Wingdings"/>
        <charset val="2"/>
      </rPr>
      <t>¨</t>
    </r>
    <r>
      <rPr>
        <sz val="10"/>
        <color rgb="FF000000"/>
        <rFont val="Times New Roman"/>
        <family val="1"/>
        <charset val="186"/>
      </rPr>
      <t xml:space="preserve"> Ārstniecības iestāžu līmenī</t>
    </r>
    <r>
      <rPr>
        <sz val="10"/>
        <color rgb="FF000000"/>
        <rFont val="Wingdings"/>
        <charset val="2"/>
      </rPr>
      <t>þ</t>
    </r>
  </si>
  <si>
    <r>
      <t>NVD mājaslapa</t>
    </r>
    <r>
      <rPr>
        <sz val="10"/>
        <color rgb="FF000000"/>
        <rFont val="Wingdings"/>
        <charset val="2"/>
      </rPr>
      <t>þ</t>
    </r>
  </si>
  <si>
    <r>
      <t>SPKC mājaslapa</t>
    </r>
    <r>
      <rPr>
        <sz val="10"/>
        <color rgb="FF000000"/>
        <rFont val="Wingdings"/>
        <charset val="2"/>
      </rPr>
      <t>¨</t>
    </r>
  </si>
  <si>
    <r>
      <t>Latvijas veselības aprūpes statistikas gadagrāmata</t>
    </r>
    <r>
      <rPr>
        <sz val="10"/>
        <color rgb="FF000000"/>
        <rFont val="Wingdings"/>
        <charset val="2"/>
      </rPr>
      <t>¨</t>
    </r>
  </si>
  <si>
    <r>
      <t>Nav publiski pieejams</t>
    </r>
    <r>
      <rPr>
        <sz val="10"/>
        <color rgb="FF000000"/>
        <rFont val="Wingdings"/>
        <charset val="2"/>
      </rPr>
      <t>¨</t>
    </r>
  </si>
  <si>
    <t>Pārējās slimnīcas</t>
  </si>
  <si>
    <t>130064003</t>
  </si>
  <si>
    <t>SANARE-KRC JAUNĶEMERI</t>
  </si>
  <si>
    <t>010040307</t>
  </si>
  <si>
    <t>Larvijas Jūras medicīnas centrs</t>
  </si>
  <si>
    <t>010020301</t>
  </si>
  <si>
    <t>Rīgas 1. slimnīca</t>
  </si>
  <si>
    <t>Pārskata periods: 2021. gads</t>
  </si>
  <si>
    <t>(veiktais darbs)</t>
  </si>
  <si>
    <t>Atskaite ietver stacionārās kartes apmaksājamā statusā, ar izrakstīšanas datumu no 1.janvāra līdz 31.decembrim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</si>
</sst>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2"/>
      <name val="Times New Roman"/>
      <family val="1"/>
    </font>
    <font>
      <sz val="12"/>
      <color indexed="8"/>
      <name val="Times New Roman"/>
      <family val="1"/>
      <charset val="186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name val="Wingdings"/>
      <charset val="2"/>
    </font>
    <font>
      <sz val="10"/>
      <name val="Calibri"/>
      <family val="2"/>
      <charset val="186"/>
      <scheme val="minor"/>
    </font>
    <font>
      <sz val="10"/>
      <color rgb="FF000000"/>
      <name val="Wingdings"/>
      <charset val="2"/>
    </font>
    <font>
      <i/>
      <sz val="12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2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1" applyFont="1"/>
    <xf numFmtId="0" fontId="5" fillId="0" borderId="1" xfId="1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/>
    </xf>
    <xf numFmtId="0" fontId="3" fillId="0" borderId="0" xfId="3" applyFont="1" applyFill="1"/>
    <xf numFmtId="0" fontId="11" fillId="2" borderId="5" xfId="4" applyFont="1" applyFill="1" applyBorder="1" applyAlignment="1">
      <alignment horizontal="center" vertical="center" wrapText="1"/>
    </xf>
    <xf numFmtId="0" fontId="11" fillId="2" borderId="6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0" fontId="12" fillId="0" borderId="0" xfId="3" applyFont="1"/>
    <xf numFmtId="0" fontId="13" fillId="0" borderId="9" xfId="4" applyFont="1" applyBorder="1" applyAlignment="1">
      <alignment horizontal="center" wrapText="1"/>
    </xf>
    <xf numFmtId="0" fontId="13" fillId="0" borderId="10" xfId="4" applyFont="1" applyBorder="1" applyAlignment="1">
      <alignment horizontal="center" wrapText="1"/>
    </xf>
    <xf numFmtId="0" fontId="13" fillId="0" borderId="11" xfId="4" applyFont="1" applyBorder="1" applyAlignment="1">
      <alignment horizontal="center" wrapText="1"/>
    </xf>
    <xf numFmtId="0" fontId="13" fillId="0" borderId="12" xfId="4" applyFont="1" applyBorder="1" applyAlignment="1">
      <alignment horizontal="center" wrapText="1"/>
    </xf>
    <xf numFmtId="0" fontId="14" fillId="0" borderId="0" xfId="3" applyFont="1"/>
    <xf numFmtId="0" fontId="8" fillId="2" borderId="13" xfId="5" applyFont="1" applyFill="1" applyBorder="1"/>
    <xf numFmtId="0" fontId="8" fillId="2" borderId="14" xfId="5" applyFont="1" applyFill="1" applyBorder="1" applyAlignment="1"/>
    <xf numFmtId="3" fontId="15" fillId="2" borderId="15" xfId="4" applyNumberFormat="1" applyFont="1" applyFill="1" applyBorder="1"/>
    <xf numFmtId="9" fontId="15" fillId="2" borderId="16" xfId="6" applyFont="1" applyFill="1" applyBorder="1"/>
    <xf numFmtId="9" fontId="15" fillId="2" borderId="14" xfId="6" applyFont="1" applyFill="1" applyBorder="1"/>
    <xf numFmtId="0" fontId="8" fillId="0" borderId="0" xfId="3" applyFont="1" applyFill="1"/>
    <xf numFmtId="0" fontId="8" fillId="3" borderId="5" xfId="5" applyFont="1" applyFill="1" applyBorder="1" applyAlignment="1">
      <alignment horizontal="left" indent="1"/>
    </xf>
    <xf numFmtId="0" fontId="8" fillId="3" borderId="6" xfId="5" applyFont="1" applyFill="1" applyBorder="1" applyAlignment="1"/>
    <xf numFmtId="3" fontId="15" fillId="3" borderId="7" xfId="4" applyNumberFormat="1" applyFont="1" applyFill="1" applyBorder="1"/>
    <xf numFmtId="9" fontId="15" fillId="3" borderId="8" xfId="6" applyFont="1" applyFill="1" applyBorder="1"/>
    <xf numFmtId="9" fontId="15" fillId="3" borderId="6" xfId="6" applyFont="1" applyFill="1" applyBorder="1"/>
    <xf numFmtId="0" fontId="16" fillId="0" borderId="17" xfId="5" applyFont="1" applyBorder="1" applyAlignment="1">
      <alignment horizontal="left" indent="2"/>
    </xf>
    <xf numFmtId="0" fontId="16" fillId="0" borderId="18" xfId="5" applyFont="1" applyBorder="1" applyAlignment="1"/>
    <xf numFmtId="3" fontId="4" fillId="0" borderId="4" xfId="4" applyNumberFormat="1" applyFont="1" applyFill="1" applyBorder="1"/>
    <xf numFmtId="3" fontId="4" fillId="0" borderId="1" xfId="4" applyNumberFormat="1" applyFont="1" applyFill="1" applyBorder="1"/>
    <xf numFmtId="9" fontId="4" fillId="0" borderId="1" xfId="6" applyFont="1" applyFill="1" applyBorder="1"/>
    <xf numFmtId="9" fontId="4" fillId="0" borderId="18" xfId="6" applyFont="1" applyFill="1" applyBorder="1"/>
    <xf numFmtId="0" fontId="16" fillId="0" borderId="19" xfId="5" applyFont="1" applyBorder="1" applyAlignment="1">
      <alignment horizontal="left" indent="2"/>
    </xf>
    <xf numFmtId="0" fontId="16" fillId="0" borderId="20" xfId="5" applyFont="1" applyBorder="1" applyAlignment="1"/>
    <xf numFmtId="3" fontId="15" fillId="3" borderId="5" xfId="4" applyNumberFormat="1" applyFont="1" applyFill="1" applyBorder="1"/>
    <xf numFmtId="3" fontId="4" fillId="0" borderId="17" xfId="4" applyNumberFormat="1" applyFont="1" applyFill="1" applyBorder="1"/>
    <xf numFmtId="3" fontId="4" fillId="0" borderId="19" xfId="4" applyNumberFormat="1" applyFont="1" applyFill="1" applyBorder="1"/>
    <xf numFmtId="3" fontId="4" fillId="0" borderId="21" xfId="4" applyNumberFormat="1" applyFont="1" applyFill="1" applyBorder="1"/>
    <xf numFmtId="9" fontId="4" fillId="0" borderId="21" xfId="6" applyFont="1" applyFill="1" applyBorder="1"/>
    <xf numFmtId="9" fontId="4" fillId="0" borderId="20" xfId="6" applyFont="1" applyFill="1" applyBorder="1"/>
    <xf numFmtId="0" fontId="4" fillId="0" borderId="0" xfId="4" applyFont="1"/>
    <xf numFmtId="0" fontId="3" fillId="0" borderId="0" xfId="3" applyFont="1"/>
    <xf numFmtId="0" fontId="18" fillId="0" borderId="22" xfId="7" applyFont="1" applyBorder="1" applyAlignment="1">
      <alignment vertical="center"/>
    </xf>
    <xf numFmtId="0" fontId="20" fillId="0" borderId="0" xfId="8" applyFont="1"/>
    <xf numFmtId="0" fontId="18" fillId="0" borderId="23" xfId="7" applyFont="1" applyBorder="1" applyAlignment="1">
      <alignment vertical="center"/>
    </xf>
    <xf numFmtId="0" fontId="21" fillId="0" borderId="23" xfId="7" applyFont="1" applyBorder="1" applyAlignment="1">
      <alignment vertical="center"/>
    </xf>
    <xf numFmtId="0" fontId="14" fillId="0" borderId="23" xfId="7" applyFont="1" applyBorder="1" applyAlignment="1">
      <alignment vertical="center"/>
    </xf>
    <xf numFmtId="0" fontId="20" fillId="0" borderId="23" xfId="0" applyFont="1" applyBorder="1" applyAlignment="1">
      <alignment horizontal="left" indent="2"/>
    </xf>
    <xf numFmtId="0" fontId="18" fillId="0" borderId="24" xfId="7" applyFont="1" applyBorder="1" applyAlignment="1">
      <alignment vertical="center"/>
    </xf>
    <xf numFmtId="0" fontId="18" fillId="0" borderId="12" xfId="7" applyFont="1" applyBorder="1" applyAlignment="1">
      <alignment vertical="center"/>
    </xf>
    <xf numFmtId="0" fontId="19" fillId="0" borderId="12" xfId="7" applyFont="1" applyBorder="1" applyAlignment="1">
      <alignment vertical="center"/>
    </xf>
    <xf numFmtId="0" fontId="21" fillId="0" borderId="22" xfId="7" applyFont="1" applyBorder="1" applyAlignment="1">
      <alignment vertical="center"/>
    </xf>
    <xf numFmtId="0" fontId="16" fillId="0" borderId="9" xfId="5" applyFont="1" applyBorder="1" applyAlignment="1">
      <alignment horizontal="left" indent="2"/>
    </xf>
    <xf numFmtId="0" fontId="16" fillId="0" borderId="10" xfId="5" applyFont="1" applyBorder="1" applyAlignment="1"/>
    <xf numFmtId="3" fontId="4" fillId="0" borderId="25" xfId="4" applyNumberFormat="1" applyFont="1" applyFill="1" applyBorder="1"/>
    <xf numFmtId="3" fontId="4" fillId="0" borderId="11" xfId="4" applyNumberFormat="1" applyFont="1" applyFill="1" applyBorder="1"/>
    <xf numFmtId="9" fontId="4" fillId="0" borderId="10" xfId="6" applyFont="1" applyFill="1" applyBorder="1"/>
    <xf numFmtId="3" fontId="4" fillId="0" borderId="12" xfId="4" applyNumberFormat="1" applyFont="1" applyFill="1" applyBorder="1"/>
    <xf numFmtId="9" fontId="4" fillId="0" borderId="12" xfId="6" applyFont="1" applyFill="1" applyBorder="1"/>
    <xf numFmtId="0" fontId="3" fillId="0" borderId="0" xfId="3" applyFont="1" applyFill="1"/>
    <xf numFmtId="0" fontId="25" fillId="0" borderId="0" xfId="7" applyFont="1"/>
    <xf numFmtId="0" fontId="3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8" fillId="0" borderId="23" xfId="7" applyFont="1" applyBorder="1" applyAlignment="1">
      <alignment vertical="center"/>
    </xf>
    <xf numFmtId="0" fontId="18" fillId="0" borderId="24" xfId="7" applyFont="1" applyBorder="1" applyAlignment="1">
      <alignment vertical="center"/>
    </xf>
    <xf numFmtId="0" fontId="18" fillId="0" borderId="23" xfId="7" applyFont="1" applyBorder="1" applyAlignment="1">
      <alignment horizontal="left" vertical="center"/>
    </xf>
  </cellXfs>
  <cellStyles count="12">
    <cellStyle name="Comma 2" xfId="10" xr:uid="{00000000-0005-0000-0000-000000000000}"/>
    <cellStyle name="Comma 2 2" xfId="11" xr:uid="{D3FCA2E7-A762-4D31-B5EC-8EAAF012F8D9}"/>
    <cellStyle name="Normal" xfId="0" builtinId="0"/>
    <cellStyle name="Normal 2" xfId="5" xr:uid="{00000000-0005-0000-0000-000002000000}"/>
    <cellStyle name="Normal 2 2" xfId="4" xr:uid="{00000000-0005-0000-0000-000003000000}"/>
    <cellStyle name="Normal 2 3" xfId="8" xr:uid="{00000000-0005-0000-0000-000004000000}"/>
    <cellStyle name="Normal 3" xfId="7" xr:uid="{00000000-0005-0000-0000-000005000000}"/>
    <cellStyle name="Normal 5" xfId="2" xr:uid="{00000000-0005-0000-0000-000006000000}"/>
    <cellStyle name="Normal_parskatu_tabulas_uz5_III_rikojumam 2" xfId="1" xr:uid="{00000000-0005-0000-0000-000007000000}"/>
    <cellStyle name="Normal_rindu_garums_veidlapa" xfId="3" xr:uid="{00000000-0005-0000-0000-000008000000}"/>
    <cellStyle name="Percent 2" xfId="6" xr:uid="{00000000-0005-0000-0000-000009000000}"/>
    <cellStyle name="Percent 3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114868</xdr:colOff>
      <xdr:row>0</xdr:row>
      <xdr:rowOff>1</xdr:rowOff>
    </xdr:from>
    <xdr:to>
      <xdr:col>3</xdr:col>
      <xdr:colOff>25400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6243" y="1"/>
          <a:ext cx="1767907" cy="933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="85" zoomScaleNormal="85" workbookViewId="0">
      <selection activeCell="S5" sqref="S5"/>
    </sheetView>
  </sheetViews>
  <sheetFormatPr defaultRowHeight="15.75" x14ac:dyDescent="0.25"/>
  <cols>
    <col min="1" max="1" width="50.7109375" style="41" customWidth="1"/>
    <col min="2" max="2" width="11.28515625" style="41" customWidth="1"/>
    <col min="3" max="3" width="16.5703125" style="41" customWidth="1"/>
    <col min="4" max="4" width="15.42578125" style="41" customWidth="1"/>
    <col min="5" max="7" width="14.140625" style="41" customWidth="1"/>
    <col min="8" max="94" width="9.140625" style="41"/>
    <col min="95" max="95" width="47.42578125" style="41" customWidth="1"/>
    <col min="96" max="96" width="11.28515625" style="41" customWidth="1"/>
    <col min="97" max="97" width="16.5703125" style="41" customWidth="1"/>
    <col min="98" max="98" width="15.42578125" style="41" customWidth="1"/>
    <col min="99" max="101" width="14.140625" style="41" customWidth="1"/>
    <col min="102" max="350" width="9.140625" style="41"/>
    <col min="351" max="351" width="47.42578125" style="41" customWidth="1"/>
    <col min="352" max="352" width="11.28515625" style="41" customWidth="1"/>
    <col min="353" max="353" width="16.5703125" style="41" customWidth="1"/>
    <col min="354" max="354" width="15.42578125" style="41" customWidth="1"/>
    <col min="355" max="357" width="14.140625" style="41" customWidth="1"/>
    <col min="358" max="606" width="9.140625" style="41"/>
    <col min="607" max="607" width="47.42578125" style="41" customWidth="1"/>
    <col min="608" max="608" width="11.28515625" style="41" customWidth="1"/>
    <col min="609" max="609" width="16.5703125" style="41" customWidth="1"/>
    <col min="610" max="610" width="15.42578125" style="41" customWidth="1"/>
    <col min="611" max="613" width="14.140625" style="41" customWidth="1"/>
    <col min="614" max="862" width="9.140625" style="41"/>
    <col min="863" max="863" width="47.42578125" style="41" customWidth="1"/>
    <col min="864" max="864" width="11.28515625" style="41" customWidth="1"/>
    <col min="865" max="865" width="16.5703125" style="41" customWidth="1"/>
    <col min="866" max="866" width="15.42578125" style="41" customWidth="1"/>
    <col min="867" max="869" width="14.140625" style="41" customWidth="1"/>
    <col min="870" max="1118" width="9.140625" style="41"/>
    <col min="1119" max="1119" width="47.42578125" style="41" customWidth="1"/>
    <col min="1120" max="1120" width="11.28515625" style="41" customWidth="1"/>
    <col min="1121" max="1121" width="16.5703125" style="41" customWidth="1"/>
    <col min="1122" max="1122" width="15.42578125" style="41" customWidth="1"/>
    <col min="1123" max="1125" width="14.140625" style="41" customWidth="1"/>
    <col min="1126" max="1374" width="9.140625" style="41"/>
    <col min="1375" max="1375" width="47.42578125" style="41" customWidth="1"/>
    <col min="1376" max="1376" width="11.28515625" style="41" customWidth="1"/>
    <col min="1377" max="1377" width="16.5703125" style="41" customWidth="1"/>
    <col min="1378" max="1378" width="15.42578125" style="41" customWidth="1"/>
    <col min="1379" max="1381" width="14.140625" style="41" customWidth="1"/>
    <col min="1382" max="1630" width="9.140625" style="41"/>
    <col min="1631" max="1631" width="47.42578125" style="41" customWidth="1"/>
    <col min="1632" max="1632" width="11.28515625" style="41" customWidth="1"/>
    <col min="1633" max="1633" width="16.5703125" style="41" customWidth="1"/>
    <col min="1634" max="1634" width="15.42578125" style="41" customWidth="1"/>
    <col min="1635" max="1637" width="14.140625" style="41" customWidth="1"/>
    <col min="1638" max="1886" width="9.140625" style="41"/>
    <col min="1887" max="1887" width="47.42578125" style="41" customWidth="1"/>
    <col min="1888" max="1888" width="11.28515625" style="41" customWidth="1"/>
    <col min="1889" max="1889" width="16.5703125" style="41" customWidth="1"/>
    <col min="1890" max="1890" width="15.42578125" style="41" customWidth="1"/>
    <col min="1891" max="1893" width="14.140625" style="41" customWidth="1"/>
    <col min="1894" max="2142" width="9.140625" style="41"/>
    <col min="2143" max="2143" width="47.42578125" style="41" customWidth="1"/>
    <col min="2144" max="2144" width="11.28515625" style="41" customWidth="1"/>
    <col min="2145" max="2145" width="16.5703125" style="41" customWidth="1"/>
    <col min="2146" max="2146" width="15.42578125" style="41" customWidth="1"/>
    <col min="2147" max="2149" width="14.140625" style="41" customWidth="1"/>
    <col min="2150" max="2398" width="9.140625" style="41"/>
    <col min="2399" max="2399" width="47.42578125" style="41" customWidth="1"/>
    <col min="2400" max="2400" width="11.28515625" style="41" customWidth="1"/>
    <col min="2401" max="2401" width="16.5703125" style="41" customWidth="1"/>
    <col min="2402" max="2402" width="15.42578125" style="41" customWidth="1"/>
    <col min="2403" max="2405" width="14.140625" style="41" customWidth="1"/>
    <col min="2406" max="2654" width="9.140625" style="41"/>
    <col min="2655" max="2655" width="47.42578125" style="41" customWidth="1"/>
    <col min="2656" max="2656" width="11.28515625" style="41" customWidth="1"/>
    <col min="2657" max="2657" width="16.5703125" style="41" customWidth="1"/>
    <col min="2658" max="2658" width="15.42578125" style="41" customWidth="1"/>
    <col min="2659" max="2661" width="14.140625" style="41" customWidth="1"/>
    <col min="2662" max="2910" width="9.140625" style="41"/>
    <col min="2911" max="2911" width="47.42578125" style="41" customWidth="1"/>
    <col min="2912" max="2912" width="11.28515625" style="41" customWidth="1"/>
    <col min="2913" max="2913" width="16.5703125" style="41" customWidth="1"/>
    <col min="2914" max="2914" width="15.42578125" style="41" customWidth="1"/>
    <col min="2915" max="2917" width="14.140625" style="41" customWidth="1"/>
    <col min="2918" max="3166" width="9.140625" style="41"/>
    <col min="3167" max="3167" width="47.42578125" style="41" customWidth="1"/>
    <col min="3168" max="3168" width="11.28515625" style="41" customWidth="1"/>
    <col min="3169" max="3169" width="16.5703125" style="41" customWidth="1"/>
    <col min="3170" max="3170" width="15.42578125" style="41" customWidth="1"/>
    <col min="3171" max="3173" width="14.140625" style="41" customWidth="1"/>
    <col min="3174" max="3422" width="9.140625" style="41"/>
    <col min="3423" max="3423" width="47.42578125" style="41" customWidth="1"/>
    <col min="3424" max="3424" width="11.28515625" style="41" customWidth="1"/>
    <col min="3425" max="3425" width="16.5703125" style="41" customWidth="1"/>
    <col min="3426" max="3426" width="15.42578125" style="41" customWidth="1"/>
    <col min="3427" max="3429" width="14.140625" style="41" customWidth="1"/>
    <col min="3430" max="3678" width="9.140625" style="41"/>
    <col min="3679" max="3679" width="47.42578125" style="41" customWidth="1"/>
    <col min="3680" max="3680" width="11.28515625" style="41" customWidth="1"/>
    <col min="3681" max="3681" width="16.5703125" style="41" customWidth="1"/>
    <col min="3682" max="3682" width="15.42578125" style="41" customWidth="1"/>
    <col min="3683" max="3685" width="14.140625" style="41" customWidth="1"/>
    <col min="3686" max="3934" width="9.140625" style="41"/>
    <col min="3935" max="3935" width="47.42578125" style="41" customWidth="1"/>
    <col min="3936" max="3936" width="11.28515625" style="41" customWidth="1"/>
    <col min="3937" max="3937" width="16.5703125" style="41" customWidth="1"/>
    <col min="3938" max="3938" width="15.42578125" style="41" customWidth="1"/>
    <col min="3939" max="3941" width="14.140625" style="41" customWidth="1"/>
    <col min="3942" max="4190" width="9.140625" style="41"/>
    <col min="4191" max="4191" width="47.42578125" style="41" customWidth="1"/>
    <col min="4192" max="4192" width="11.28515625" style="41" customWidth="1"/>
    <col min="4193" max="4193" width="16.5703125" style="41" customWidth="1"/>
    <col min="4194" max="4194" width="15.42578125" style="41" customWidth="1"/>
    <col min="4195" max="4197" width="14.140625" style="41" customWidth="1"/>
    <col min="4198" max="4446" width="9.140625" style="41"/>
    <col min="4447" max="4447" width="47.42578125" style="41" customWidth="1"/>
    <col min="4448" max="4448" width="11.28515625" style="41" customWidth="1"/>
    <col min="4449" max="4449" width="16.5703125" style="41" customWidth="1"/>
    <col min="4450" max="4450" width="15.42578125" style="41" customWidth="1"/>
    <col min="4451" max="4453" width="14.140625" style="41" customWidth="1"/>
    <col min="4454" max="4702" width="9.140625" style="41"/>
    <col min="4703" max="4703" width="47.42578125" style="41" customWidth="1"/>
    <col min="4704" max="4704" width="11.28515625" style="41" customWidth="1"/>
    <col min="4705" max="4705" width="16.5703125" style="41" customWidth="1"/>
    <col min="4706" max="4706" width="15.42578125" style="41" customWidth="1"/>
    <col min="4707" max="4709" width="14.140625" style="41" customWidth="1"/>
    <col min="4710" max="4958" width="9.140625" style="41"/>
    <col min="4959" max="4959" width="47.42578125" style="41" customWidth="1"/>
    <col min="4960" max="4960" width="11.28515625" style="41" customWidth="1"/>
    <col min="4961" max="4961" width="16.5703125" style="41" customWidth="1"/>
    <col min="4962" max="4962" width="15.42578125" style="41" customWidth="1"/>
    <col min="4963" max="4965" width="14.140625" style="41" customWidth="1"/>
    <col min="4966" max="5214" width="9.140625" style="41"/>
    <col min="5215" max="5215" width="47.42578125" style="41" customWidth="1"/>
    <col min="5216" max="5216" width="11.28515625" style="41" customWidth="1"/>
    <col min="5217" max="5217" width="16.5703125" style="41" customWidth="1"/>
    <col min="5218" max="5218" width="15.42578125" style="41" customWidth="1"/>
    <col min="5219" max="5221" width="14.140625" style="41" customWidth="1"/>
    <col min="5222" max="5470" width="9.140625" style="41"/>
    <col min="5471" max="5471" width="47.42578125" style="41" customWidth="1"/>
    <col min="5472" max="5472" width="11.28515625" style="41" customWidth="1"/>
    <col min="5473" max="5473" width="16.5703125" style="41" customWidth="1"/>
    <col min="5474" max="5474" width="15.42578125" style="41" customWidth="1"/>
    <col min="5475" max="5477" width="14.140625" style="41" customWidth="1"/>
    <col min="5478" max="5726" width="9.140625" style="41"/>
    <col min="5727" max="5727" width="47.42578125" style="41" customWidth="1"/>
    <col min="5728" max="5728" width="11.28515625" style="41" customWidth="1"/>
    <col min="5729" max="5729" width="16.5703125" style="41" customWidth="1"/>
    <col min="5730" max="5730" width="15.42578125" style="41" customWidth="1"/>
    <col min="5731" max="5733" width="14.140625" style="41" customWidth="1"/>
    <col min="5734" max="5982" width="9.140625" style="41"/>
    <col min="5983" max="5983" width="47.42578125" style="41" customWidth="1"/>
    <col min="5984" max="5984" width="11.28515625" style="41" customWidth="1"/>
    <col min="5985" max="5985" width="16.5703125" style="41" customWidth="1"/>
    <col min="5986" max="5986" width="15.42578125" style="41" customWidth="1"/>
    <col min="5987" max="5989" width="14.140625" style="41" customWidth="1"/>
    <col min="5990" max="6238" width="9.140625" style="41"/>
    <col min="6239" max="6239" width="47.42578125" style="41" customWidth="1"/>
    <col min="6240" max="6240" width="11.28515625" style="41" customWidth="1"/>
    <col min="6241" max="6241" width="16.5703125" style="41" customWidth="1"/>
    <col min="6242" max="6242" width="15.42578125" style="41" customWidth="1"/>
    <col min="6243" max="6245" width="14.140625" style="41" customWidth="1"/>
    <col min="6246" max="6494" width="9.140625" style="41"/>
    <col min="6495" max="6495" width="47.42578125" style="41" customWidth="1"/>
    <col min="6496" max="6496" width="11.28515625" style="41" customWidth="1"/>
    <col min="6497" max="6497" width="16.5703125" style="41" customWidth="1"/>
    <col min="6498" max="6498" width="15.42578125" style="41" customWidth="1"/>
    <col min="6499" max="6501" width="14.140625" style="41" customWidth="1"/>
    <col min="6502" max="6750" width="9.140625" style="41"/>
    <col min="6751" max="6751" width="47.42578125" style="41" customWidth="1"/>
    <col min="6752" max="6752" width="11.28515625" style="41" customWidth="1"/>
    <col min="6753" max="6753" width="16.5703125" style="41" customWidth="1"/>
    <col min="6754" max="6754" width="15.42578125" style="41" customWidth="1"/>
    <col min="6755" max="6757" width="14.140625" style="41" customWidth="1"/>
    <col min="6758" max="7006" width="9.140625" style="41"/>
    <col min="7007" max="7007" width="47.42578125" style="41" customWidth="1"/>
    <col min="7008" max="7008" width="11.28515625" style="41" customWidth="1"/>
    <col min="7009" max="7009" width="16.5703125" style="41" customWidth="1"/>
    <col min="7010" max="7010" width="15.42578125" style="41" customWidth="1"/>
    <col min="7011" max="7013" width="14.140625" style="41" customWidth="1"/>
    <col min="7014" max="7262" width="9.140625" style="41"/>
    <col min="7263" max="7263" width="47.42578125" style="41" customWidth="1"/>
    <col min="7264" max="7264" width="11.28515625" style="41" customWidth="1"/>
    <col min="7265" max="7265" width="16.5703125" style="41" customWidth="1"/>
    <col min="7266" max="7266" width="15.42578125" style="41" customWidth="1"/>
    <col min="7267" max="7269" width="14.140625" style="41" customWidth="1"/>
    <col min="7270" max="7518" width="9.140625" style="41"/>
    <col min="7519" max="7519" width="47.42578125" style="41" customWidth="1"/>
    <col min="7520" max="7520" width="11.28515625" style="41" customWidth="1"/>
    <col min="7521" max="7521" width="16.5703125" style="41" customWidth="1"/>
    <col min="7522" max="7522" width="15.42578125" style="41" customWidth="1"/>
    <col min="7523" max="7525" width="14.140625" style="41" customWidth="1"/>
    <col min="7526" max="7774" width="9.140625" style="41"/>
    <col min="7775" max="7775" width="47.42578125" style="41" customWidth="1"/>
    <col min="7776" max="7776" width="11.28515625" style="41" customWidth="1"/>
    <col min="7777" max="7777" width="16.5703125" style="41" customWidth="1"/>
    <col min="7778" max="7778" width="15.42578125" style="41" customWidth="1"/>
    <col min="7779" max="7781" width="14.140625" style="41" customWidth="1"/>
    <col min="7782" max="8030" width="9.140625" style="41"/>
    <col min="8031" max="8031" width="47.42578125" style="41" customWidth="1"/>
    <col min="8032" max="8032" width="11.28515625" style="41" customWidth="1"/>
    <col min="8033" max="8033" width="16.5703125" style="41" customWidth="1"/>
    <col min="8034" max="8034" width="15.42578125" style="41" customWidth="1"/>
    <col min="8035" max="8037" width="14.140625" style="41" customWidth="1"/>
    <col min="8038" max="8286" width="9.140625" style="41"/>
    <col min="8287" max="8287" width="47.42578125" style="41" customWidth="1"/>
    <col min="8288" max="8288" width="11.28515625" style="41" customWidth="1"/>
    <col min="8289" max="8289" width="16.5703125" style="41" customWidth="1"/>
    <col min="8290" max="8290" width="15.42578125" style="41" customWidth="1"/>
    <col min="8291" max="8293" width="14.140625" style="41" customWidth="1"/>
    <col min="8294" max="8542" width="9.140625" style="41"/>
    <col min="8543" max="8543" width="47.42578125" style="41" customWidth="1"/>
    <col min="8544" max="8544" width="11.28515625" style="41" customWidth="1"/>
    <col min="8545" max="8545" width="16.5703125" style="41" customWidth="1"/>
    <col min="8546" max="8546" width="15.42578125" style="41" customWidth="1"/>
    <col min="8547" max="8549" width="14.140625" style="41" customWidth="1"/>
    <col min="8550" max="8798" width="9.140625" style="41"/>
    <col min="8799" max="8799" width="47.42578125" style="41" customWidth="1"/>
    <col min="8800" max="8800" width="11.28515625" style="41" customWidth="1"/>
    <col min="8801" max="8801" width="16.5703125" style="41" customWidth="1"/>
    <col min="8802" max="8802" width="15.42578125" style="41" customWidth="1"/>
    <col min="8803" max="8805" width="14.140625" style="41" customWidth="1"/>
    <col min="8806" max="9054" width="9.140625" style="41"/>
    <col min="9055" max="9055" width="47.42578125" style="41" customWidth="1"/>
    <col min="9056" max="9056" width="11.28515625" style="41" customWidth="1"/>
    <col min="9057" max="9057" width="16.5703125" style="41" customWidth="1"/>
    <col min="9058" max="9058" width="15.42578125" style="41" customWidth="1"/>
    <col min="9059" max="9061" width="14.140625" style="41" customWidth="1"/>
    <col min="9062" max="9310" width="9.140625" style="41"/>
    <col min="9311" max="9311" width="47.42578125" style="41" customWidth="1"/>
    <col min="9312" max="9312" width="11.28515625" style="41" customWidth="1"/>
    <col min="9313" max="9313" width="16.5703125" style="41" customWidth="1"/>
    <col min="9314" max="9314" width="15.42578125" style="41" customWidth="1"/>
    <col min="9315" max="9317" width="14.140625" style="41" customWidth="1"/>
    <col min="9318" max="9566" width="9.140625" style="41"/>
    <col min="9567" max="9567" width="47.42578125" style="41" customWidth="1"/>
    <col min="9568" max="9568" width="11.28515625" style="41" customWidth="1"/>
    <col min="9569" max="9569" width="16.5703125" style="41" customWidth="1"/>
    <col min="9570" max="9570" width="15.42578125" style="41" customWidth="1"/>
    <col min="9571" max="9573" width="14.140625" style="41" customWidth="1"/>
    <col min="9574" max="9822" width="9.140625" style="41"/>
    <col min="9823" max="9823" width="47.42578125" style="41" customWidth="1"/>
    <col min="9824" max="9824" width="11.28515625" style="41" customWidth="1"/>
    <col min="9825" max="9825" width="16.5703125" style="41" customWidth="1"/>
    <col min="9826" max="9826" width="15.42578125" style="41" customWidth="1"/>
    <col min="9827" max="9829" width="14.140625" style="41" customWidth="1"/>
    <col min="9830" max="10078" width="9.140625" style="41"/>
    <col min="10079" max="10079" width="47.42578125" style="41" customWidth="1"/>
    <col min="10080" max="10080" width="11.28515625" style="41" customWidth="1"/>
    <col min="10081" max="10081" width="16.5703125" style="41" customWidth="1"/>
    <col min="10082" max="10082" width="15.42578125" style="41" customWidth="1"/>
    <col min="10083" max="10085" width="14.140625" style="41" customWidth="1"/>
    <col min="10086" max="10334" width="9.140625" style="41"/>
    <col min="10335" max="10335" width="47.42578125" style="41" customWidth="1"/>
    <col min="10336" max="10336" width="11.28515625" style="41" customWidth="1"/>
    <col min="10337" max="10337" width="16.5703125" style="41" customWidth="1"/>
    <col min="10338" max="10338" width="15.42578125" style="41" customWidth="1"/>
    <col min="10339" max="10341" width="14.140625" style="41" customWidth="1"/>
    <col min="10342" max="10590" width="9.140625" style="41"/>
    <col min="10591" max="10591" width="47.42578125" style="41" customWidth="1"/>
    <col min="10592" max="10592" width="11.28515625" style="41" customWidth="1"/>
    <col min="10593" max="10593" width="16.5703125" style="41" customWidth="1"/>
    <col min="10594" max="10594" width="15.42578125" style="41" customWidth="1"/>
    <col min="10595" max="10597" width="14.140625" style="41" customWidth="1"/>
    <col min="10598" max="10846" width="9.140625" style="41"/>
    <col min="10847" max="10847" width="47.42578125" style="41" customWidth="1"/>
    <col min="10848" max="10848" width="11.28515625" style="41" customWidth="1"/>
    <col min="10849" max="10849" width="16.5703125" style="41" customWidth="1"/>
    <col min="10850" max="10850" width="15.42578125" style="41" customWidth="1"/>
    <col min="10851" max="10853" width="14.140625" style="41" customWidth="1"/>
    <col min="10854" max="11102" width="9.140625" style="41"/>
    <col min="11103" max="11103" width="47.42578125" style="41" customWidth="1"/>
    <col min="11104" max="11104" width="11.28515625" style="41" customWidth="1"/>
    <col min="11105" max="11105" width="16.5703125" style="41" customWidth="1"/>
    <col min="11106" max="11106" width="15.42578125" style="41" customWidth="1"/>
    <col min="11107" max="11109" width="14.140625" style="41" customWidth="1"/>
    <col min="11110" max="11358" width="9.140625" style="41"/>
    <col min="11359" max="11359" width="47.42578125" style="41" customWidth="1"/>
    <col min="11360" max="11360" width="11.28515625" style="41" customWidth="1"/>
    <col min="11361" max="11361" width="16.5703125" style="41" customWidth="1"/>
    <col min="11362" max="11362" width="15.42578125" style="41" customWidth="1"/>
    <col min="11363" max="11365" width="14.140625" style="41" customWidth="1"/>
    <col min="11366" max="11614" width="9.140625" style="41"/>
    <col min="11615" max="11615" width="47.42578125" style="41" customWidth="1"/>
    <col min="11616" max="11616" width="11.28515625" style="41" customWidth="1"/>
    <col min="11617" max="11617" width="16.5703125" style="41" customWidth="1"/>
    <col min="11618" max="11618" width="15.42578125" style="41" customWidth="1"/>
    <col min="11619" max="11621" width="14.140625" style="41" customWidth="1"/>
    <col min="11622" max="11870" width="9.140625" style="41"/>
    <col min="11871" max="11871" width="47.42578125" style="41" customWidth="1"/>
    <col min="11872" max="11872" width="11.28515625" style="41" customWidth="1"/>
    <col min="11873" max="11873" width="16.5703125" style="41" customWidth="1"/>
    <col min="11874" max="11874" width="15.42578125" style="41" customWidth="1"/>
    <col min="11875" max="11877" width="14.140625" style="41" customWidth="1"/>
    <col min="11878" max="12126" width="9.140625" style="41"/>
    <col min="12127" max="12127" width="47.42578125" style="41" customWidth="1"/>
    <col min="12128" max="12128" width="11.28515625" style="41" customWidth="1"/>
    <col min="12129" max="12129" width="16.5703125" style="41" customWidth="1"/>
    <col min="12130" max="12130" width="15.42578125" style="41" customWidth="1"/>
    <col min="12131" max="12133" width="14.140625" style="41" customWidth="1"/>
    <col min="12134" max="12382" width="9.140625" style="41"/>
    <col min="12383" max="12383" width="47.42578125" style="41" customWidth="1"/>
    <col min="12384" max="12384" width="11.28515625" style="41" customWidth="1"/>
    <col min="12385" max="12385" width="16.5703125" style="41" customWidth="1"/>
    <col min="12386" max="12386" width="15.42578125" style="41" customWidth="1"/>
    <col min="12387" max="12389" width="14.140625" style="41" customWidth="1"/>
    <col min="12390" max="12638" width="9.140625" style="41"/>
    <col min="12639" max="12639" width="47.42578125" style="41" customWidth="1"/>
    <col min="12640" max="12640" width="11.28515625" style="41" customWidth="1"/>
    <col min="12641" max="12641" width="16.5703125" style="41" customWidth="1"/>
    <col min="12642" max="12642" width="15.42578125" style="41" customWidth="1"/>
    <col min="12643" max="12645" width="14.140625" style="41" customWidth="1"/>
    <col min="12646" max="12894" width="9.140625" style="41"/>
    <col min="12895" max="12895" width="47.42578125" style="41" customWidth="1"/>
    <col min="12896" max="12896" width="11.28515625" style="41" customWidth="1"/>
    <col min="12897" max="12897" width="16.5703125" style="41" customWidth="1"/>
    <col min="12898" max="12898" width="15.42578125" style="41" customWidth="1"/>
    <col min="12899" max="12901" width="14.140625" style="41" customWidth="1"/>
    <col min="12902" max="13150" width="9.140625" style="41"/>
    <col min="13151" max="13151" width="47.42578125" style="41" customWidth="1"/>
    <col min="13152" max="13152" width="11.28515625" style="41" customWidth="1"/>
    <col min="13153" max="13153" width="16.5703125" style="41" customWidth="1"/>
    <col min="13154" max="13154" width="15.42578125" style="41" customWidth="1"/>
    <col min="13155" max="13157" width="14.140625" style="41" customWidth="1"/>
    <col min="13158" max="13406" width="9.140625" style="41"/>
    <col min="13407" max="13407" width="47.42578125" style="41" customWidth="1"/>
    <col min="13408" max="13408" width="11.28515625" style="41" customWidth="1"/>
    <col min="13409" max="13409" width="16.5703125" style="41" customWidth="1"/>
    <col min="13410" max="13410" width="15.42578125" style="41" customWidth="1"/>
    <col min="13411" max="13413" width="14.140625" style="41" customWidth="1"/>
    <col min="13414" max="13662" width="9.140625" style="41"/>
    <col min="13663" max="13663" width="47.42578125" style="41" customWidth="1"/>
    <col min="13664" max="13664" width="11.28515625" style="41" customWidth="1"/>
    <col min="13665" max="13665" width="16.5703125" style="41" customWidth="1"/>
    <col min="13666" max="13666" width="15.42578125" style="41" customWidth="1"/>
    <col min="13667" max="13669" width="14.140625" style="41" customWidth="1"/>
    <col min="13670" max="13918" width="9.140625" style="41"/>
    <col min="13919" max="13919" width="47.42578125" style="41" customWidth="1"/>
    <col min="13920" max="13920" width="11.28515625" style="41" customWidth="1"/>
    <col min="13921" max="13921" width="16.5703125" style="41" customWidth="1"/>
    <col min="13922" max="13922" width="15.42578125" style="41" customWidth="1"/>
    <col min="13923" max="13925" width="14.140625" style="41" customWidth="1"/>
    <col min="13926" max="14174" width="9.140625" style="41"/>
    <col min="14175" max="14175" width="47.42578125" style="41" customWidth="1"/>
    <col min="14176" max="14176" width="11.28515625" style="41" customWidth="1"/>
    <col min="14177" max="14177" width="16.5703125" style="41" customWidth="1"/>
    <col min="14178" max="14178" width="15.42578125" style="41" customWidth="1"/>
    <col min="14179" max="14181" width="14.140625" style="41" customWidth="1"/>
    <col min="14182" max="14430" width="9.140625" style="41"/>
    <col min="14431" max="14431" width="47.42578125" style="41" customWidth="1"/>
    <col min="14432" max="14432" width="11.28515625" style="41" customWidth="1"/>
    <col min="14433" max="14433" width="16.5703125" style="41" customWidth="1"/>
    <col min="14434" max="14434" width="15.42578125" style="41" customWidth="1"/>
    <col min="14435" max="14437" width="14.140625" style="41" customWidth="1"/>
    <col min="14438" max="14686" width="9.140625" style="41"/>
    <col min="14687" max="14687" width="47.42578125" style="41" customWidth="1"/>
    <col min="14688" max="14688" width="11.28515625" style="41" customWidth="1"/>
    <col min="14689" max="14689" width="16.5703125" style="41" customWidth="1"/>
    <col min="14690" max="14690" width="15.42578125" style="41" customWidth="1"/>
    <col min="14691" max="14693" width="14.140625" style="41" customWidth="1"/>
    <col min="14694" max="14942" width="9.140625" style="41"/>
    <col min="14943" max="14943" width="47.42578125" style="41" customWidth="1"/>
    <col min="14944" max="14944" width="11.28515625" style="41" customWidth="1"/>
    <col min="14945" max="14945" width="16.5703125" style="41" customWidth="1"/>
    <col min="14946" max="14946" width="15.42578125" style="41" customWidth="1"/>
    <col min="14947" max="14949" width="14.140625" style="41" customWidth="1"/>
    <col min="14950" max="15198" width="9.140625" style="41"/>
    <col min="15199" max="15199" width="47.42578125" style="41" customWidth="1"/>
    <col min="15200" max="15200" width="11.28515625" style="41" customWidth="1"/>
    <col min="15201" max="15201" width="16.5703125" style="41" customWidth="1"/>
    <col min="15202" max="15202" width="15.42578125" style="41" customWidth="1"/>
    <col min="15203" max="15205" width="14.140625" style="41" customWidth="1"/>
    <col min="15206" max="15454" width="9.140625" style="41"/>
    <col min="15455" max="15455" width="47.42578125" style="41" customWidth="1"/>
    <col min="15456" max="15456" width="11.28515625" style="41" customWidth="1"/>
    <col min="15457" max="15457" width="16.5703125" style="41" customWidth="1"/>
    <col min="15458" max="15458" width="15.42578125" style="41" customWidth="1"/>
    <col min="15459" max="15461" width="14.140625" style="41" customWidth="1"/>
    <col min="15462" max="15710" width="9.140625" style="41"/>
    <col min="15711" max="15711" width="47.42578125" style="41" customWidth="1"/>
    <col min="15712" max="15712" width="11.28515625" style="41" customWidth="1"/>
    <col min="15713" max="15713" width="16.5703125" style="41" customWidth="1"/>
    <col min="15714" max="15714" width="15.42578125" style="41" customWidth="1"/>
    <col min="15715" max="15717" width="14.140625" style="41" customWidth="1"/>
    <col min="15718" max="15966" width="9.140625" style="41"/>
    <col min="15967" max="15967" width="47.42578125" style="41" customWidth="1"/>
    <col min="15968" max="15968" width="11.28515625" style="41" customWidth="1"/>
    <col min="15969" max="15969" width="16.5703125" style="41" customWidth="1"/>
    <col min="15970" max="15970" width="15.42578125" style="41" customWidth="1"/>
    <col min="15971" max="15973" width="14.140625" style="41" customWidth="1"/>
    <col min="15974" max="16282" width="9.140625" style="41"/>
    <col min="16283" max="16369" width="9.140625" style="41" customWidth="1"/>
    <col min="16370" max="16384" width="9.140625" style="41"/>
  </cols>
  <sheetData>
    <row r="1" spans="1:8" s="1" customFormat="1" ht="73.5" customHeight="1" x14ac:dyDescent="0.25">
      <c r="A1" s="61"/>
      <c r="B1" s="61"/>
      <c r="C1" s="61"/>
      <c r="D1" s="61"/>
      <c r="E1" s="61"/>
      <c r="F1" s="61"/>
      <c r="G1" s="61"/>
    </row>
    <row r="2" spans="1:8" s="1" customFormat="1" ht="48" customHeight="1" x14ac:dyDescent="0.25">
      <c r="A2" s="2" t="s">
        <v>0</v>
      </c>
      <c r="B2" s="62" t="s">
        <v>1</v>
      </c>
      <c r="C2" s="63"/>
      <c r="D2" s="63"/>
      <c r="E2" s="63"/>
      <c r="F2" s="63"/>
      <c r="G2" s="64"/>
    </row>
    <row r="3" spans="1:8" s="4" customFormat="1" x14ac:dyDescent="0.25">
      <c r="A3" s="3" t="s">
        <v>152</v>
      </c>
    </row>
    <row r="4" spans="1:8" s="4" customFormat="1" ht="16.5" thickBot="1" x14ac:dyDescent="0.3">
      <c r="A4" s="60" t="s">
        <v>153</v>
      </c>
    </row>
    <row r="5" spans="1:8" s="9" customFormat="1" ht="116.25" customHeight="1" x14ac:dyDescent="0.2">
      <c r="A5" s="5" t="s">
        <v>2</v>
      </c>
      <c r="B5" s="6" t="s">
        <v>3</v>
      </c>
      <c r="C5" s="7" t="s">
        <v>4</v>
      </c>
      <c r="D5" s="8" t="s">
        <v>5</v>
      </c>
      <c r="E5" s="8" t="s">
        <v>6</v>
      </c>
      <c r="F5" s="8" t="s">
        <v>7</v>
      </c>
      <c r="G5" s="6" t="s">
        <v>8</v>
      </c>
    </row>
    <row r="6" spans="1:8" s="14" customFormat="1" ht="13.9" customHeight="1" thickBot="1" x14ac:dyDescent="0.25">
      <c r="A6" s="10">
        <v>1</v>
      </c>
      <c r="B6" s="11">
        <v>2</v>
      </c>
      <c r="C6" s="12">
        <v>3</v>
      </c>
      <c r="D6" s="13">
        <v>4</v>
      </c>
      <c r="E6" s="13">
        <v>5</v>
      </c>
      <c r="F6" s="13" t="s">
        <v>9</v>
      </c>
      <c r="G6" s="11" t="s">
        <v>10</v>
      </c>
    </row>
    <row r="7" spans="1:8" s="20" customFormat="1" ht="16.5" thickBot="1" x14ac:dyDescent="0.3">
      <c r="A7" s="15" t="s">
        <v>11</v>
      </c>
      <c r="B7" s="16"/>
      <c r="C7" s="17">
        <f>C8+C12+C20+C28+C33+C39+C43+C52</f>
        <v>255371</v>
      </c>
      <c r="D7" s="17">
        <f>D8+D12+D20+D28+D33+D39+D43+D52</f>
        <v>232130</v>
      </c>
      <c r="E7" s="17">
        <f>E8+E12+E20+E28+E33+E39+E43+E52</f>
        <v>54103</v>
      </c>
      <c r="F7" s="18">
        <f>E7/C7</f>
        <v>0.21186039135218956</v>
      </c>
      <c r="G7" s="19">
        <f>E7/D7</f>
        <v>0.23307198552535216</v>
      </c>
    </row>
    <row r="8" spans="1:8" s="20" customFormat="1" x14ac:dyDescent="0.25">
      <c r="A8" s="21" t="s">
        <v>12</v>
      </c>
      <c r="B8" s="22"/>
      <c r="C8" s="23">
        <f>SUM(C9:C11)</f>
        <v>107628</v>
      </c>
      <c r="D8" s="23">
        <f t="shared" ref="D8:E8" si="0">SUM(D9:D11)</f>
        <v>99817</v>
      </c>
      <c r="E8" s="23">
        <f t="shared" si="0"/>
        <v>29650</v>
      </c>
      <c r="F8" s="24">
        <f t="shared" ref="F8:F51" si="1">E8/C8</f>
        <v>0.27548593302857993</v>
      </c>
      <c r="G8" s="25">
        <f t="shared" ref="G8:G51" si="2">E8/D8</f>
        <v>0.2970435897692778</v>
      </c>
    </row>
    <row r="9" spans="1:8" s="4" customFormat="1" x14ac:dyDescent="0.25">
      <c r="A9" s="26" t="s">
        <v>13</v>
      </c>
      <c r="B9" s="27" t="s">
        <v>14</v>
      </c>
      <c r="C9" s="28">
        <v>13405</v>
      </c>
      <c r="D9" s="29">
        <v>13380</v>
      </c>
      <c r="E9" s="29">
        <v>5748</v>
      </c>
      <c r="F9" s="30">
        <f t="shared" si="1"/>
        <v>0.4287952256620664</v>
      </c>
      <c r="G9" s="31">
        <f t="shared" si="2"/>
        <v>0.4295964125560538</v>
      </c>
    </row>
    <row r="10" spans="1:8" s="4" customFormat="1" x14ac:dyDescent="0.25">
      <c r="A10" s="26" t="s">
        <v>15</v>
      </c>
      <c r="B10" s="27" t="s">
        <v>16</v>
      </c>
      <c r="C10" s="28">
        <v>40028</v>
      </c>
      <c r="D10" s="29">
        <v>36631</v>
      </c>
      <c r="E10" s="29">
        <v>11772</v>
      </c>
      <c r="F10" s="30">
        <f t="shared" si="1"/>
        <v>0.29409413410612573</v>
      </c>
      <c r="G10" s="31">
        <f t="shared" si="2"/>
        <v>0.32136714804400646</v>
      </c>
      <c r="H10" s="59"/>
    </row>
    <row r="11" spans="1:8" s="4" customFormat="1" ht="16.5" thickBot="1" x14ac:dyDescent="0.3">
      <c r="A11" s="32" t="s">
        <v>17</v>
      </c>
      <c r="B11" s="33" t="s">
        <v>18</v>
      </c>
      <c r="C11" s="28">
        <v>54195</v>
      </c>
      <c r="D11" s="29">
        <v>49806</v>
      </c>
      <c r="E11" s="29">
        <v>12130</v>
      </c>
      <c r="F11" s="30">
        <f t="shared" si="1"/>
        <v>0.22382138573669158</v>
      </c>
      <c r="G11" s="31">
        <f t="shared" si="2"/>
        <v>0.24354495442316187</v>
      </c>
      <c r="H11" s="59"/>
    </row>
    <row r="12" spans="1:8" s="4" customFormat="1" x14ac:dyDescent="0.25">
      <c r="A12" s="21" t="s">
        <v>19</v>
      </c>
      <c r="B12" s="22"/>
      <c r="C12" s="23">
        <f>SUM(C13:C19)</f>
        <v>71070</v>
      </c>
      <c r="D12" s="23">
        <f t="shared" ref="D12:E12" si="3">SUM(D13:D19)</f>
        <v>62230</v>
      </c>
      <c r="E12" s="23">
        <f t="shared" si="3"/>
        <v>12998</v>
      </c>
      <c r="F12" s="24">
        <f t="shared" si="1"/>
        <v>0.1828901083438863</v>
      </c>
      <c r="G12" s="25">
        <f t="shared" si="2"/>
        <v>0.2088703197814559</v>
      </c>
      <c r="H12" s="59"/>
    </row>
    <row r="13" spans="1:8" s="4" customFormat="1" x14ac:dyDescent="0.25">
      <c r="A13" s="26" t="s">
        <v>20</v>
      </c>
      <c r="B13" s="27" t="s">
        <v>21</v>
      </c>
      <c r="C13" s="28">
        <v>15819</v>
      </c>
      <c r="D13" s="29">
        <v>13964</v>
      </c>
      <c r="E13" s="29">
        <v>2115</v>
      </c>
      <c r="F13" s="30">
        <f t="shared" si="1"/>
        <v>0.13369998103546368</v>
      </c>
      <c r="G13" s="31">
        <f t="shared" si="2"/>
        <v>0.15146089945574334</v>
      </c>
      <c r="H13" s="59"/>
    </row>
    <row r="14" spans="1:8" s="4" customFormat="1" x14ac:dyDescent="0.25">
      <c r="A14" s="26" t="s">
        <v>22</v>
      </c>
      <c r="B14" s="27" t="s">
        <v>23</v>
      </c>
      <c r="C14" s="28">
        <v>9586</v>
      </c>
      <c r="D14" s="29">
        <v>8060</v>
      </c>
      <c r="E14" s="29">
        <v>1898</v>
      </c>
      <c r="F14" s="30">
        <f t="shared" si="1"/>
        <v>0.19799707907364908</v>
      </c>
      <c r="G14" s="31">
        <f t="shared" si="2"/>
        <v>0.23548387096774193</v>
      </c>
      <c r="H14" s="59"/>
    </row>
    <row r="15" spans="1:8" s="4" customFormat="1" x14ac:dyDescent="0.25">
      <c r="A15" s="26" t="s">
        <v>24</v>
      </c>
      <c r="B15" s="27" t="s">
        <v>25</v>
      </c>
      <c r="C15" s="28">
        <v>6698</v>
      </c>
      <c r="D15" s="29">
        <v>5679</v>
      </c>
      <c r="E15" s="29">
        <v>1145</v>
      </c>
      <c r="F15" s="30">
        <f t="shared" si="1"/>
        <v>0.17094655120931621</v>
      </c>
      <c r="G15" s="31">
        <f t="shared" si="2"/>
        <v>0.20162000352174678</v>
      </c>
      <c r="H15" s="59"/>
    </row>
    <row r="16" spans="1:8" s="4" customFormat="1" x14ac:dyDescent="0.25">
      <c r="A16" s="26" t="s">
        <v>26</v>
      </c>
      <c r="B16" s="27" t="s">
        <v>27</v>
      </c>
      <c r="C16" s="28">
        <v>12592</v>
      </c>
      <c r="D16" s="29">
        <v>11633</v>
      </c>
      <c r="E16" s="29">
        <v>3579</v>
      </c>
      <c r="F16" s="30">
        <f t="shared" si="1"/>
        <v>0.28422808132147392</v>
      </c>
      <c r="G16" s="31">
        <f t="shared" si="2"/>
        <v>0.30765924525058025</v>
      </c>
      <c r="H16" s="59"/>
    </row>
    <row r="17" spans="1:8" s="4" customFormat="1" x14ac:dyDescent="0.25">
      <c r="A17" s="26" t="s">
        <v>28</v>
      </c>
      <c r="B17" s="27" t="s">
        <v>29</v>
      </c>
      <c r="C17" s="28">
        <v>8657</v>
      </c>
      <c r="D17" s="29">
        <v>7395</v>
      </c>
      <c r="E17" s="29">
        <v>1031</v>
      </c>
      <c r="F17" s="30">
        <f t="shared" si="1"/>
        <v>0.11909437449462862</v>
      </c>
      <c r="G17" s="31">
        <f t="shared" si="2"/>
        <v>0.13941852603110211</v>
      </c>
      <c r="H17" s="59"/>
    </row>
    <row r="18" spans="1:8" s="4" customFormat="1" x14ac:dyDescent="0.25">
      <c r="A18" s="26" t="s">
        <v>30</v>
      </c>
      <c r="B18" s="27" t="s">
        <v>31</v>
      </c>
      <c r="C18" s="28">
        <v>10681</v>
      </c>
      <c r="D18" s="29">
        <v>9246</v>
      </c>
      <c r="E18" s="29">
        <v>1854</v>
      </c>
      <c r="F18" s="30">
        <f t="shared" si="1"/>
        <v>0.17357925287894391</v>
      </c>
      <c r="G18" s="31">
        <f t="shared" si="2"/>
        <v>0.20051914341336793</v>
      </c>
      <c r="H18" s="59"/>
    </row>
    <row r="19" spans="1:8" s="4" customFormat="1" ht="16.5" thickBot="1" x14ac:dyDescent="0.3">
      <c r="A19" s="32" t="s">
        <v>32</v>
      </c>
      <c r="B19" s="33" t="s">
        <v>33</v>
      </c>
      <c r="C19" s="28">
        <v>7037</v>
      </c>
      <c r="D19" s="29">
        <v>6253</v>
      </c>
      <c r="E19" s="29">
        <v>1376</v>
      </c>
      <c r="F19" s="30">
        <f t="shared" si="1"/>
        <v>0.19553787125195396</v>
      </c>
      <c r="G19" s="31">
        <f t="shared" si="2"/>
        <v>0.22005437390052773</v>
      </c>
      <c r="H19" s="59"/>
    </row>
    <row r="20" spans="1:8" s="4" customFormat="1" x14ac:dyDescent="0.25">
      <c r="A20" s="21" t="s">
        <v>34</v>
      </c>
      <c r="B20" s="22"/>
      <c r="C20" s="23">
        <f>SUM(C21:C27)</f>
        <v>25460</v>
      </c>
      <c r="D20" s="23">
        <f t="shared" ref="D20" si="4">SUM(D21:D27)</f>
        <v>22661</v>
      </c>
      <c r="E20" s="23">
        <f>SUM(E21:E27)</f>
        <v>5723</v>
      </c>
      <c r="F20" s="24">
        <f t="shared" si="1"/>
        <v>0.22478397486252946</v>
      </c>
      <c r="G20" s="25">
        <f t="shared" si="2"/>
        <v>0.2525484312254534</v>
      </c>
      <c r="H20" s="59"/>
    </row>
    <row r="21" spans="1:8" s="4" customFormat="1" x14ac:dyDescent="0.25">
      <c r="A21" s="26" t="s">
        <v>35</v>
      </c>
      <c r="B21" s="27" t="s">
        <v>36</v>
      </c>
      <c r="C21" s="28">
        <v>2493</v>
      </c>
      <c r="D21" s="29">
        <v>2100</v>
      </c>
      <c r="E21" s="29">
        <v>323</v>
      </c>
      <c r="F21" s="30">
        <f t="shared" si="1"/>
        <v>0.12956277577216205</v>
      </c>
      <c r="G21" s="31">
        <f t="shared" si="2"/>
        <v>0.15380952380952381</v>
      </c>
      <c r="H21" s="59"/>
    </row>
    <row r="22" spans="1:8" s="4" customFormat="1" x14ac:dyDescent="0.25">
      <c r="A22" s="26" t="s">
        <v>37</v>
      </c>
      <c r="B22" s="27" t="s">
        <v>38</v>
      </c>
      <c r="C22" s="28">
        <v>2962</v>
      </c>
      <c r="D22" s="29">
        <v>2602</v>
      </c>
      <c r="E22" s="29">
        <v>553</v>
      </c>
      <c r="F22" s="30">
        <f t="shared" si="1"/>
        <v>0.18669817690749493</v>
      </c>
      <c r="G22" s="31">
        <f t="shared" si="2"/>
        <v>0.21252882398155265</v>
      </c>
      <c r="H22" s="59"/>
    </row>
    <row r="23" spans="1:8" s="4" customFormat="1" x14ac:dyDescent="0.25">
      <c r="A23" s="26" t="s">
        <v>39</v>
      </c>
      <c r="B23" s="27" t="s">
        <v>40</v>
      </c>
      <c r="C23" s="28">
        <v>2428</v>
      </c>
      <c r="D23" s="29">
        <v>2084</v>
      </c>
      <c r="E23" s="29">
        <v>296</v>
      </c>
      <c r="F23" s="30">
        <f t="shared" si="1"/>
        <v>0.12191103789126853</v>
      </c>
      <c r="G23" s="31">
        <f t="shared" si="2"/>
        <v>0.14203454894433781</v>
      </c>
      <c r="H23" s="59"/>
    </row>
    <row r="24" spans="1:8" s="4" customFormat="1" x14ac:dyDescent="0.25">
      <c r="A24" s="26" t="s">
        <v>41</v>
      </c>
      <c r="B24" s="27" t="s">
        <v>42</v>
      </c>
      <c r="C24" s="28">
        <v>4595</v>
      </c>
      <c r="D24" s="29">
        <v>4179</v>
      </c>
      <c r="E24" s="29">
        <v>1279</v>
      </c>
      <c r="F24" s="30">
        <f t="shared" si="1"/>
        <v>0.27834602829162131</v>
      </c>
      <c r="G24" s="31">
        <f t="shared" si="2"/>
        <v>0.30605407992342665</v>
      </c>
      <c r="H24" s="59"/>
    </row>
    <row r="25" spans="1:8" s="4" customFormat="1" x14ac:dyDescent="0.25">
      <c r="A25" s="26" t="s">
        <v>43</v>
      </c>
      <c r="B25" s="27" t="s">
        <v>44</v>
      </c>
      <c r="C25" s="28">
        <v>3460</v>
      </c>
      <c r="D25" s="29">
        <v>3047</v>
      </c>
      <c r="E25" s="29">
        <v>809</v>
      </c>
      <c r="F25" s="30">
        <f t="shared" si="1"/>
        <v>0.23381502890173411</v>
      </c>
      <c r="G25" s="31">
        <f t="shared" si="2"/>
        <v>0.26550705612077452</v>
      </c>
      <c r="H25" s="59"/>
    </row>
    <row r="26" spans="1:8" s="4" customFormat="1" x14ac:dyDescent="0.25">
      <c r="A26" s="26" t="s">
        <v>45</v>
      </c>
      <c r="B26" s="27" t="s">
        <v>46</v>
      </c>
      <c r="C26" s="28">
        <v>4257</v>
      </c>
      <c r="D26" s="29">
        <v>3957</v>
      </c>
      <c r="E26" s="29">
        <v>921</v>
      </c>
      <c r="F26" s="30">
        <f t="shared" si="1"/>
        <v>0.21634954193093728</v>
      </c>
      <c r="G26" s="31">
        <f t="shared" si="2"/>
        <v>0.23275208491281274</v>
      </c>
      <c r="H26" s="59"/>
    </row>
    <row r="27" spans="1:8" s="4" customFormat="1" ht="16.5" thickBot="1" x14ac:dyDescent="0.3">
      <c r="A27" s="32" t="s">
        <v>47</v>
      </c>
      <c r="B27" s="33" t="s">
        <v>48</v>
      </c>
      <c r="C27" s="28">
        <v>5265</v>
      </c>
      <c r="D27" s="29">
        <v>4692</v>
      </c>
      <c r="E27" s="29">
        <v>1542</v>
      </c>
      <c r="F27" s="30">
        <f t="shared" si="1"/>
        <v>0.29287749287749287</v>
      </c>
      <c r="G27" s="31">
        <f t="shared" si="2"/>
        <v>0.32864450127877237</v>
      </c>
      <c r="H27" s="59"/>
    </row>
    <row r="28" spans="1:8" s="4" customFormat="1" x14ac:dyDescent="0.25">
      <c r="A28" s="21" t="s">
        <v>49</v>
      </c>
      <c r="B28" s="22"/>
      <c r="C28" s="23">
        <f>SUM(C29:C32)</f>
        <v>6703</v>
      </c>
      <c r="D28" s="23">
        <f>SUM(D29:D32)</f>
        <v>5968</v>
      </c>
      <c r="E28" s="23">
        <f>SUM(E29:E32)</f>
        <v>1234</v>
      </c>
      <c r="F28" s="24">
        <f t="shared" si="1"/>
        <v>0.18409667313143369</v>
      </c>
      <c r="G28" s="25">
        <f t="shared" si="2"/>
        <v>0.20676943699731903</v>
      </c>
      <c r="H28" s="59"/>
    </row>
    <row r="29" spans="1:8" s="4" customFormat="1" ht="20.25" customHeight="1" x14ac:dyDescent="0.25">
      <c r="A29" s="26" t="s">
        <v>50</v>
      </c>
      <c r="B29" s="27" t="s">
        <v>51</v>
      </c>
      <c r="C29" s="28">
        <v>2165</v>
      </c>
      <c r="D29" s="29">
        <v>1969</v>
      </c>
      <c r="E29" s="29">
        <v>547</v>
      </c>
      <c r="F29" s="30">
        <f t="shared" si="1"/>
        <v>0.25265588914549653</v>
      </c>
      <c r="G29" s="31">
        <f t="shared" si="2"/>
        <v>0.2778059928897918</v>
      </c>
      <c r="H29" s="59"/>
    </row>
    <row r="30" spans="1:8" s="4" customFormat="1" x14ac:dyDescent="0.25">
      <c r="A30" s="26" t="s">
        <v>54</v>
      </c>
      <c r="B30" s="27" t="s">
        <v>55</v>
      </c>
      <c r="C30" s="28">
        <v>1395</v>
      </c>
      <c r="D30" s="29">
        <v>1246</v>
      </c>
      <c r="E30" s="29">
        <v>136</v>
      </c>
      <c r="F30" s="30">
        <f t="shared" si="1"/>
        <v>9.7491039426523304E-2</v>
      </c>
      <c r="G30" s="31">
        <f t="shared" si="2"/>
        <v>0.10914927768860354</v>
      </c>
      <c r="H30" s="59"/>
    </row>
    <row r="31" spans="1:8" s="4" customFormat="1" x14ac:dyDescent="0.25">
      <c r="A31" s="26" t="s">
        <v>52</v>
      </c>
      <c r="B31" s="27" t="s">
        <v>53</v>
      </c>
      <c r="C31" s="28">
        <v>1308</v>
      </c>
      <c r="D31" s="29">
        <v>1217</v>
      </c>
      <c r="E31" s="29">
        <v>303</v>
      </c>
      <c r="F31" s="30">
        <f>E31/C31</f>
        <v>0.23165137614678899</v>
      </c>
      <c r="G31" s="31">
        <f>E31/D31</f>
        <v>0.24897288414133115</v>
      </c>
      <c r="H31" s="59"/>
    </row>
    <row r="32" spans="1:8" s="4" customFormat="1" ht="16.5" thickBot="1" x14ac:dyDescent="0.3">
      <c r="A32" s="32" t="s">
        <v>58</v>
      </c>
      <c r="B32" s="33" t="s">
        <v>59</v>
      </c>
      <c r="C32" s="28">
        <v>1835</v>
      </c>
      <c r="D32" s="29">
        <v>1536</v>
      </c>
      <c r="E32" s="29">
        <v>248</v>
      </c>
      <c r="F32" s="30">
        <f t="shared" si="1"/>
        <v>0.13514986376021798</v>
      </c>
      <c r="G32" s="31">
        <f t="shared" si="2"/>
        <v>0.16145833333333334</v>
      </c>
      <c r="H32" s="59"/>
    </row>
    <row r="33" spans="1:8" s="4" customFormat="1" x14ac:dyDescent="0.25">
      <c r="A33" s="21" t="s">
        <v>60</v>
      </c>
      <c r="B33" s="22"/>
      <c r="C33" s="23">
        <f>SUM(C34:C38)</f>
        <v>3914</v>
      </c>
      <c r="D33" s="23">
        <f>SUM(D34:D38)</f>
        <v>3280</v>
      </c>
      <c r="E33" s="23">
        <f>SUM(E34:E38)</f>
        <v>55</v>
      </c>
      <c r="F33" s="24">
        <f t="shared" si="1"/>
        <v>1.4052120592743996E-2</v>
      </c>
      <c r="G33" s="25">
        <f t="shared" si="2"/>
        <v>1.676829268292683E-2</v>
      </c>
      <c r="H33" s="59"/>
    </row>
    <row r="34" spans="1:8" s="4" customFormat="1" x14ac:dyDescent="0.25">
      <c r="A34" s="26" t="s">
        <v>61</v>
      </c>
      <c r="B34" s="27" t="s">
        <v>62</v>
      </c>
      <c r="C34" s="28">
        <v>724</v>
      </c>
      <c r="D34" s="29">
        <v>622</v>
      </c>
      <c r="E34" s="29">
        <v>13</v>
      </c>
      <c r="F34" s="30">
        <f t="shared" si="1"/>
        <v>1.7955801104972375E-2</v>
      </c>
      <c r="G34" s="31">
        <f t="shared" si="2"/>
        <v>2.0900321543408359E-2</v>
      </c>
      <c r="H34" s="59"/>
    </row>
    <row r="35" spans="1:8" s="4" customFormat="1" x14ac:dyDescent="0.25">
      <c r="A35" s="26" t="s">
        <v>63</v>
      </c>
      <c r="B35" s="27" t="s">
        <v>64</v>
      </c>
      <c r="C35" s="28">
        <v>625</v>
      </c>
      <c r="D35" s="29">
        <v>473</v>
      </c>
      <c r="E35" s="29">
        <v>9</v>
      </c>
      <c r="F35" s="30">
        <f t="shared" si="1"/>
        <v>1.44E-2</v>
      </c>
      <c r="G35" s="31">
        <f t="shared" si="2"/>
        <v>1.9027484143763214E-2</v>
      </c>
      <c r="H35" s="59"/>
    </row>
    <row r="36" spans="1:8" s="4" customFormat="1" x14ac:dyDescent="0.25">
      <c r="A36" s="26" t="s">
        <v>65</v>
      </c>
      <c r="B36" s="27" t="s">
        <v>66</v>
      </c>
      <c r="C36" s="28">
        <v>807</v>
      </c>
      <c r="D36" s="29">
        <v>672</v>
      </c>
      <c r="E36" s="29">
        <v>16</v>
      </c>
      <c r="F36" s="30">
        <f t="shared" si="1"/>
        <v>1.9826517967781909E-2</v>
      </c>
      <c r="G36" s="31">
        <f t="shared" si="2"/>
        <v>2.3809523809523808E-2</v>
      </c>
      <c r="H36" s="59"/>
    </row>
    <row r="37" spans="1:8" s="4" customFormat="1" x14ac:dyDescent="0.25">
      <c r="A37" s="26" t="s">
        <v>67</v>
      </c>
      <c r="B37" s="27" t="s">
        <v>68</v>
      </c>
      <c r="C37" s="28">
        <v>514</v>
      </c>
      <c r="D37" s="29">
        <v>415</v>
      </c>
      <c r="E37" s="29">
        <v>4</v>
      </c>
      <c r="F37" s="30">
        <f t="shared" si="1"/>
        <v>7.7821011673151752E-3</v>
      </c>
      <c r="G37" s="31">
        <f t="shared" si="2"/>
        <v>9.6385542168674707E-3</v>
      </c>
      <c r="H37" s="59"/>
    </row>
    <row r="38" spans="1:8" s="4" customFormat="1" ht="16.5" thickBot="1" x14ac:dyDescent="0.3">
      <c r="A38" s="26" t="s">
        <v>69</v>
      </c>
      <c r="B38" s="27" t="s">
        <v>70</v>
      </c>
      <c r="C38" s="28">
        <v>1244</v>
      </c>
      <c r="D38" s="29">
        <v>1098</v>
      </c>
      <c r="E38" s="29">
        <v>13</v>
      </c>
      <c r="F38" s="30">
        <f t="shared" si="1"/>
        <v>1.045016077170418E-2</v>
      </c>
      <c r="G38" s="31">
        <f t="shared" si="2"/>
        <v>1.1839708561020037E-2</v>
      </c>
      <c r="H38" s="59"/>
    </row>
    <row r="39" spans="1:8" s="4" customFormat="1" x14ac:dyDescent="0.25">
      <c r="A39" s="21" t="s">
        <v>75</v>
      </c>
      <c r="B39" s="22"/>
      <c r="C39" s="23">
        <f>SUM(C40:C42)</f>
        <v>17729</v>
      </c>
      <c r="D39" s="23">
        <f>SUM(D40:D42)</f>
        <v>17378</v>
      </c>
      <c r="E39" s="23">
        <f>SUM(E40:E42)</f>
        <v>2931</v>
      </c>
      <c r="F39" s="24">
        <f t="shared" si="1"/>
        <v>0.16532235320661065</v>
      </c>
      <c r="G39" s="25">
        <f t="shared" si="2"/>
        <v>0.16866152606744159</v>
      </c>
      <c r="H39" s="59"/>
    </row>
    <row r="40" spans="1:8" s="4" customFormat="1" x14ac:dyDescent="0.25">
      <c r="A40" s="52" t="s">
        <v>80</v>
      </c>
      <c r="B40" s="53" t="s">
        <v>81</v>
      </c>
      <c r="C40" s="28">
        <v>4869</v>
      </c>
      <c r="D40" s="29">
        <v>4812</v>
      </c>
      <c r="E40" s="29">
        <v>41</v>
      </c>
      <c r="F40" s="30">
        <f>E40/C40</f>
        <v>8.4206202505647983E-3</v>
      </c>
      <c r="G40" s="31">
        <f>E40/D40</f>
        <v>8.5203657522859525E-3</v>
      </c>
      <c r="H40" s="59"/>
    </row>
    <row r="41" spans="1:8" s="4" customFormat="1" x14ac:dyDescent="0.25">
      <c r="A41" s="26" t="s">
        <v>78</v>
      </c>
      <c r="B41" s="27" t="s">
        <v>79</v>
      </c>
      <c r="C41" s="28">
        <v>7047</v>
      </c>
      <c r="D41" s="29">
        <v>6834</v>
      </c>
      <c r="E41" s="29">
        <v>1327</v>
      </c>
      <c r="F41" s="30">
        <f t="shared" si="1"/>
        <v>0.18830708102738755</v>
      </c>
      <c r="G41" s="31">
        <f t="shared" si="2"/>
        <v>0.19417617793386011</v>
      </c>
      <c r="H41" s="59"/>
    </row>
    <row r="42" spans="1:8" s="4" customFormat="1" ht="16.5" thickBot="1" x14ac:dyDescent="0.3">
      <c r="A42" s="32" t="s">
        <v>76</v>
      </c>
      <c r="B42" s="33" t="s">
        <v>77</v>
      </c>
      <c r="C42" s="54">
        <v>5813</v>
      </c>
      <c r="D42" s="37">
        <v>5732</v>
      </c>
      <c r="E42" s="37">
        <v>1563</v>
      </c>
      <c r="F42" s="38">
        <f>E42/C42</f>
        <v>0.26888009633579907</v>
      </c>
      <c r="G42" s="39">
        <f>E42/D42</f>
        <v>0.27267969295184924</v>
      </c>
      <c r="H42" s="59"/>
    </row>
    <row r="43" spans="1:8" s="4" customFormat="1" x14ac:dyDescent="0.25">
      <c r="A43" s="21" t="s">
        <v>82</v>
      </c>
      <c r="B43" s="22"/>
      <c r="C43" s="34">
        <f>SUM(C44:C51)</f>
        <v>20992</v>
      </c>
      <c r="D43" s="23">
        <f>SUM(D44:D51)</f>
        <v>19230</v>
      </c>
      <c r="E43" s="23">
        <f>SUM(E44:E51)</f>
        <v>1437</v>
      </c>
      <c r="F43" s="24">
        <f t="shared" si="1"/>
        <v>6.8454649390243899E-2</v>
      </c>
      <c r="G43" s="25">
        <f t="shared" si="2"/>
        <v>7.4726989079563183E-2</v>
      </c>
      <c r="H43" s="59"/>
    </row>
    <row r="44" spans="1:8" s="4" customFormat="1" x14ac:dyDescent="0.25">
      <c r="A44" s="26" t="s">
        <v>83</v>
      </c>
      <c r="B44" s="27" t="s">
        <v>84</v>
      </c>
      <c r="C44" s="35">
        <v>121</v>
      </c>
      <c r="D44" s="29">
        <v>65</v>
      </c>
      <c r="E44" s="29"/>
      <c r="F44" s="30">
        <f t="shared" si="1"/>
        <v>0</v>
      </c>
      <c r="G44" s="31">
        <f t="shared" si="2"/>
        <v>0</v>
      </c>
      <c r="H44" s="59"/>
    </row>
    <row r="45" spans="1:8" s="4" customFormat="1" x14ac:dyDescent="0.25">
      <c r="A45" s="26" t="s">
        <v>85</v>
      </c>
      <c r="B45" s="27" t="s">
        <v>86</v>
      </c>
      <c r="C45" s="35">
        <v>3425</v>
      </c>
      <c r="D45" s="29">
        <v>2742</v>
      </c>
      <c r="E45" s="29">
        <v>29</v>
      </c>
      <c r="F45" s="30">
        <f t="shared" si="1"/>
        <v>8.4671532846715327E-3</v>
      </c>
      <c r="G45" s="31">
        <f t="shared" si="2"/>
        <v>1.0576221735959153E-2</v>
      </c>
      <c r="H45" s="59"/>
    </row>
    <row r="46" spans="1:8" s="4" customFormat="1" x14ac:dyDescent="0.25">
      <c r="A46" s="26" t="s">
        <v>87</v>
      </c>
      <c r="B46" s="27" t="s">
        <v>88</v>
      </c>
      <c r="C46" s="35">
        <v>911</v>
      </c>
      <c r="D46" s="29">
        <v>854</v>
      </c>
      <c r="E46" s="29">
        <v>18</v>
      </c>
      <c r="F46" s="30">
        <f t="shared" si="1"/>
        <v>1.9758507135016465E-2</v>
      </c>
      <c r="G46" s="31">
        <f t="shared" si="2"/>
        <v>2.1077283372365339E-2</v>
      </c>
      <c r="H46" s="59"/>
    </row>
    <row r="47" spans="1:8" s="4" customFormat="1" x14ac:dyDescent="0.25">
      <c r="A47" s="26" t="s">
        <v>89</v>
      </c>
      <c r="B47" s="27" t="s">
        <v>90</v>
      </c>
      <c r="C47" s="35">
        <v>2790</v>
      </c>
      <c r="D47" s="29">
        <v>2662</v>
      </c>
      <c r="E47" s="29">
        <v>406</v>
      </c>
      <c r="F47" s="30">
        <f t="shared" si="1"/>
        <v>0.14551971326164875</v>
      </c>
      <c r="G47" s="31">
        <f t="shared" si="2"/>
        <v>0.15251690458302028</v>
      </c>
      <c r="H47" s="59"/>
    </row>
    <row r="48" spans="1:8" s="4" customFormat="1" x14ac:dyDescent="0.25">
      <c r="A48" s="26" t="s">
        <v>91</v>
      </c>
      <c r="B48" s="27" t="s">
        <v>92</v>
      </c>
      <c r="C48" s="35">
        <v>5934</v>
      </c>
      <c r="D48" s="29">
        <v>5594</v>
      </c>
      <c r="E48" s="29">
        <v>233</v>
      </c>
      <c r="F48" s="30">
        <f t="shared" si="1"/>
        <v>3.9265251095382543E-2</v>
      </c>
      <c r="G48" s="31">
        <f t="shared" si="2"/>
        <v>4.1651769753307116E-2</v>
      </c>
      <c r="H48" s="59"/>
    </row>
    <row r="49" spans="1:8" s="4" customFormat="1" x14ac:dyDescent="0.25">
      <c r="A49" s="26" t="s">
        <v>56</v>
      </c>
      <c r="B49" s="27" t="s">
        <v>57</v>
      </c>
      <c r="C49" s="28">
        <v>1525</v>
      </c>
      <c r="D49" s="29">
        <v>1490</v>
      </c>
      <c r="E49" s="29">
        <v>532</v>
      </c>
      <c r="F49" s="30">
        <f>E49/C49</f>
        <v>0.34885245901639345</v>
      </c>
      <c r="G49" s="31">
        <f>E49/D49</f>
        <v>0.35704697986577183</v>
      </c>
      <c r="H49" s="59"/>
    </row>
    <row r="50" spans="1:8" s="4" customFormat="1" x14ac:dyDescent="0.25">
      <c r="A50" s="26" t="s">
        <v>93</v>
      </c>
      <c r="B50" s="27" t="s">
        <v>94</v>
      </c>
      <c r="C50" s="35">
        <v>2967</v>
      </c>
      <c r="D50" s="29">
        <v>2787</v>
      </c>
      <c r="E50" s="29">
        <v>150</v>
      </c>
      <c r="F50" s="30">
        <f t="shared" si="1"/>
        <v>5.0556117290192111E-2</v>
      </c>
      <c r="G50" s="31">
        <f t="shared" si="2"/>
        <v>5.3821313240043057E-2</v>
      </c>
      <c r="H50" s="59"/>
    </row>
    <row r="51" spans="1:8" s="4" customFormat="1" ht="16.5" thickBot="1" x14ac:dyDescent="0.3">
      <c r="A51" s="32" t="s">
        <v>95</v>
      </c>
      <c r="B51" s="33" t="s">
        <v>96</v>
      </c>
      <c r="C51" s="36">
        <v>3319</v>
      </c>
      <c r="D51" s="37">
        <v>3036</v>
      </c>
      <c r="E51" s="37">
        <v>69</v>
      </c>
      <c r="F51" s="38">
        <f t="shared" si="1"/>
        <v>2.078939439590238E-2</v>
      </c>
      <c r="G51" s="39">
        <f t="shared" si="2"/>
        <v>2.2727272727272728E-2</v>
      </c>
      <c r="H51" s="59"/>
    </row>
    <row r="52" spans="1:8" s="4" customFormat="1" x14ac:dyDescent="0.25">
      <c r="A52" s="21" t="s">
        <v>145</v>
      </c>
      <c r="B52" s="22"/>
      <c r="C52" s="34">
        <f>SUM(C53:C57)</f>
        <v>1875</v>
      </c>
      <c r="D52" s="34">
        <f t="shared" ref="D52:E52" si="5">SUM(D53:D57)</f>
        <v>1566</v>
      </c>
      <c r="E52" s="34">
        <f t="shared" si="5"/>
        <v>75</v>
      </c>
      <c r="F52" s="24">
        <f>E52/C52</f>
        <v>0.04</v>
      </c>
      <c r="G52" s="25">
        <f>E52/D52</f>
        <v>4.7892720306513412E-2</v>
      </c>
      <c r="H52" s="59"/>
    </row>
    <row r="53" spans="1:8" s="4" customFormat="1" x14ac:dyDescent="0.25">
      <c r="A53" s="26" t="s">
        <v>149</v>
      </c>
      <c r="B53" s="27" t="s">
        <v>148</v>
      </c>
      <c r="C53" s="28">
        <v>546</v>
      </c>
      <c r="D53" s="29">
        <v>411</v>
      </c>
      <c r="E53" s="29">
        <v>18</v>
      </c>
      <c r="F53" s="30">
        <f t="shared" ref="F53:F54" si="6">E53/C53</f>
        <v>3.2967032967032968E-2</v>
      </c>
      <c r="G53" s="31">
        <f t="shared" ref="G53:G54" si="7">E53/D53</f>
        <v>4.3795620437956206E-2</v>
      </c>
      <c r="H53" s="59"/>
    </row>
    <row r="54" spans="1:8" s="59" customFormat="1" x14ac:dyDescent="0.25">
      <c r="A54" s="26" t="s">
        <v>71</v>
      </c>
      <c r="B54" s="27" t="s">
        <v>72</v>
      </c>
      <c r="C54" s="28">
        <v>145</v>
      </c>
      <c r="D54" s="29">
        <v>133</v>
      </c>
      <c r="E54" s="29">
        <v>4</v>
      </c>
      <c r="F54" s="30">
        <f t="shared" si="6"/>
        <v>2.7586206896551724E-2</v>
      </c>
      <c r="G54" s="31">
        <f t="shared" si="7"/>
        <v>3.007518796992481E-2</v>
      </c>
    </row>
    <row r="55" spans="1:8" s="59" customFormat="1" x14ac:dyDescent="0.25">
      <c r="A55" s="26" t="s">
        <v>151</v>
      </c>
      <c r="B55" s="27" t="s">
        <v>150</v>
      </c>
      <c r="C55" s="28">
        <v>252</v>
      </c>
      <c r="D55" s="29">
        <v>223</v>
      </c>
      <c r="E55" s="29">
        <v>20</v>
      </c>
      <c r="F55" s="30">
        <f>E55/C55</f>
        <v>7.9365079365079361E-2</v>
      </c>
      <c r="G55" s="31">
        <f>E55/D55</f>
        <v>8.9686098654708515E-2</v>
      </c>
    </row>
    <row r="56" spans="1:8" s="4" customFormat="1" x14ac:dyDescent="0.25">
      <c r="A56" s="52" t="s">
        <v>73</v>
      </c>
      <c r="B56" s="53" t="s">
        <v>74</v>
      </c>
      <c r="C56" s="55">
        <v>460</v>
      </c>
      <c r="D56" s="57">
        <v>361</v>
      </c>
      <c r="E56" s="57">
        <v>28</v>
      </c>
      <c r="F56" s="58">
        <v>6.0606060606060608E-2</v>
      </c>
      <c r="G56" s="56">
        <v>6.7901234567901231E-2</v>
      </c>
      <c r="H56" s="59"/>
    </row>
    <row r="57" spans="1:8" s="59" customFormat="1" ht="16.5" thickBot="1" x14ac:dyDescent="0.3">
      <c r="A57" s="32" t="s">
        <v>147</v>
      </c>
      <c r="B57" s="33" t="s">
        <v>146</v>
      </c>
      <c r="C57" s="54">
        <v>472</v>
      </c>
      <c r="D57" s="37">
        <v>438</v>
      </c>
      <c r="E57" s="37">
        <v>5</v>
      </c>
      <c r="F57" s="38">
        <f>E57/C57</f>
        <v>1.059322033898305E-2</v>
      </c>
      <c r="G57" s="39">
        <f>E57/D57</f>
        <v>1.1415525114155251E-2</v>
      </c>
    </row>
    <row r="58" spans="1:8" s="4" customFormat="1" x14ac:dyDescent="0.25">
      <c r="A58" s="40" t="s">
        <v>97</v>
      </c>
      <c r="B58" s="40"/>
      <c r="C58" s="40"/>
      <c r="D58" s="40"/>
      <c r="E58" s="40"/>
      <c r="F58" s="40"/>
      <c r="G58" s="40"/>
      <c r="H58" s="59"/>
    </row>
    <row r="59" spans="1:8" x14ac:dyDescent="0.25">
      <c r="A59" s="40" t="s">
        <v>98</v>
      </c>
      <c r="B59" s="40"/>
      <c r="C59" s="40"/>
      <c r="D59" s="40"/>
      <c r="E59" s="40"/>
      <c r="F59" s="40"/>
      <c r="G59" s="40"/>
      <c r="H59" s="59"/>
    </row>
    <row r="61" spans="1:8" x14ac:dyDescent="0.25">
      <c r="A61" s="41" t="s">
        <v>154</v>
      </c>
    </row>
  </sheetData>
  <mergeCells count="2">
    <mergeCell ref="A1:G1"/>
    <mergeCell ref="B2:G2"/>
  </mergeCells>
  <phoneticPr fontId="26" type="noConversion"/>
  <pageMargins left="0.7" right="0.7" top="0.75" bottom="0.75" header="0.3" footer="0.3"/>
  <pageSetup paperSize="9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topLeftCell="A4" zoomScaleNormal="100" workbookViewId="0">
      <selection activeCell="E12" sqref="E12"/>
    </sheetView>
  </sheetViews>
  <sheetFormatPr defaultColWidth="30.85546875" defaultRowHeight="12.75" x14ac:dyDescent="0.2"/>
  <cols>
    <col min="1" max="1" width="26.140625" style="43" customWidth="1"/>
    <col min="2" max="2" width="106.42578125" style="43" customWidth="1"/>
    <col min="3" max="16384" width="30.85546875" style="43"/>
  </cols>
  <sheetData>
    <row r="1" spans="1:2" x14ac:dyDescent="0.2">
      <c r="A1" s="49" t="s">
        <v>99</v>
      </c>
      <c r="B1" s="50" t="s">
        <v>100</v>
      </c>
    </row>
    <row r="2" spans="1:2" x14ac:dyDescent="0.2">
      <c r="A2" s="42" t="s">
        <v>101</v>
      </c>
      <c r="B2" s="51" t="s">
        <v>102</v>
      </c>
    </row>
    <row r="3" spans="1:2" x14ac:dyDescent="0.2">
      <c r="A3" s="65" t="s">
        <v>103</v>
      </c>
      <c r="B3" s="46" t="s">
        <v>136</v>
      </c>
    </row>
    <row r="4" spans="1:2" x14ac:dyDescent="0.2">
      <c r="A4" s="65"/>
      <c r="B4" s="46" t="s">
        <v>137</v>
      </c>
    </row>
    <row r="5" spans="1:2" x14ac:dyDescent="0.2">
      <c r="A5" s="44" t="s">
        <v>104</v>
      </c>
      <c r="B5" s="44" t="s">
        <v>105</v>
      </c>
    </row>
    <row r="6" spans="1:2" x14ac:dyDescent="0.2">
      <c r="A6" s="44" t="s">
        <v>106</v>
      </c>
      <c r="B6" s="44" t="s">
        <v>107</v>
      </c>
    </row>
    <row r="7" spans="1:2" x14ac:dyDescent="0.2">
      <c r="A7" s="44" t="s">
        <v>108</v>
      </c>
      <c r="B7" s="44" t="s">
        <v>109</v>
      </c>
    </row>
    <row r="8" spans="1:2" x14ac:dyDescent="0.2">
      <c r="A8" s="44" t="s">
        <v>110</v>
      </c>
      <c r="B8" s="44" t="s">
        <v>111</v>
      </c>
    </row>
    <row r="9" spans="1:2" x14ac:dyDescent="0.2">
      <c r="A9" s="65" t="s">
        <v>112</v>
      </c>
      <c r="B9" s="44" t="s">
        <v>113</v>
      </c>
    </row>
    <row r="10" spans="1:2" x14ac:dyDescent="0.2">
      <c r="A10" s="65"/>
      <c r="B10" s="44" t="s">
        <v>114</v>
      </c>
    </row>
    <row r="11" spans="1:2" x14ac:dyDescent="0.2">
      <c r="A11" s="65"/>
      <c r="B11" s="44" t="s">
        <v>115</v>
      </c>
    </row>
    <row r="12" spans="1:2" x14ac:dyDescent="0.2">
      <c r="A12" s="67" t="s">
        <v>116</v>
      </c>
      <c r="B12" s="46" t="s">
        <v>117</v>
      </c>
    </row>
    <row r="13" spans="1:2" x14ac:dyDescent="0.2">
      <c r="A13" s="67"/>
      <c r="B13" s="47" t="s">
        <v>118</v>
      </c>
    </row>
    <row r="14" spans="1:2" x14ac:dyDescent="0.2">
      <c r="A14" s="67"/>
      <c r="B14" s="47" t="s">
        <v>119</v>
      </c>
    </row>
    <row r="15" spans="1:2" x14ac:dyDescent="0.2">
      <c r="A15" s="67"/>
      <c r="B15" s="47" t="s">
        <v>120</v>
      </c>
    </row>
    <row r="16" spans="1:2" x14ac:dyDescent="0.2">
      <c r="A16" s="67"/>
      <c r="B16" s="47" t="s">
        <v>121</v>
      </c>
    </row>
    <row r="17" spans="1:2" x14ac:dyDescent="0.2">
      <c r="A17" s="67"/>
      <c r="B17" s="47" t="s">
        <v>122</v>
      </c>
    </row>
    <row r="18" spans="1:2" x14ac:dyDescent="0.2">
      <c r="A18" s="67"/>
      <c r="B18" s="47" t="s">
        <v>123</v>
      </c>
    </row>
    <row r="19" spans="1:2" x14ac:dyDescent="0.2">
      <c r="A19" s="67"/>
      <c r="B19" s="47" t="s">
        <v>124</v>
      </c>
    </row>
    <row r="20" spans="1:2" x14ac:dyDescent="0.2">
      <c r="A20" s="67"/>
      <c r="B20" s="47" t="s">
        <v>125</v>
      </c>
    </row>
    <row r="21" spans="1:2" x14ac:dyDescent="0.2">
      <c r="A21" s="67"/>
      <c r="B21" s="47" t="s">
        <v>126</v>
      </c>
    </row>
    <row r="22" spans="1:2" x14ac:dyDescent="0.2">
      <c r="A22" s="44" t="s">
        <v>127</v>
      </c>
      <c r="B22" s="44" t="s">
        <v>128</v>
      </c>
    </row>
    <row r="23" spans="1:2" x14ac:dyDescent="0.2">
      <c r="A23" s="65" t="s">
        <v>129</v>
      </c>
      <c r="B23" s="44" t="s">
        <v>138</v>
      </c>
    </row>
    <row r="24" spans="1:2" x14ac:dyDescent="0.2">
      <c r="A24" s="65"/>
      <c r="B24" s="44" t="s">
        <v>139</v>
      </c>
    </row>
    <row r="25" spans="1:2" x14ac:dyDescent="0.2">
      <c r="A25" s="45" t="s">
        <v>130</v>
      </c>
      <c r="B25" s="45" t="s">
        <v>131</v>
      </c>
    </row>
    <row r="26" spans="1:2" x14ac:dyDescent="0.2">
      <c r="A26" s="65" t="s">
        <v>132</v>
      </c>
      <c r="B26" s="44" t="s">
        <v>138</v>
      </c>
    </row>
    <row r="27" spans="1:2" x14ac:dyDescent="0.2">
      <c r="A27" s="65"/>
      <c r="B27" s="44" t="s">
        <v>139</v>
      </c>
    </row>
    <row r="28" spans="1:2" x14ac:dyDescent="0.2">
      <c r="A28" s="65" t="s">
        <v>133</v>
      </c>
      <c r="B28" s="44" t="s">
        <v>138</v>
      </c>
    </row>
    <row r="29" spans="1:2" x14ac:dyDescent="0.2">
      <c r="A29" s="65"/>
      <c r="B29" s="44" t="s">
        <v>139</v>
      </c>
    </row>
    <row r="30" spans="1:2" x14ac:dyDescent="0.2">
      <c r="A30" s="44" t="s">
        <v>134</v>
      </c>
      <c r="B30" s="44" t="s">
        <v>140</v>
      </c>
    </row>
    <row r="31" spans="1:2" x14ac:dyDescent="0.2">
      <c r="A31" s="65" t="s">
        <v>135</v>
      </c>
      <c r="B31" s="44" t="s">
        <v>141</v>
      </c>
    </row>
    <row r="32" spans="1:2" x14ac:dyDescent="0.2">
      <c r="A32" s="65"/>
      <c r="B32" s="44" t="s">
        <v>142</v>
      </c>
    </row>
    <row r="33" spans="1:2" x14ac:dyDescent="0.2">
      <c r="A33" s="65"/>
      <c r="B33" s="44" t="s">
        <v>143</v>
      </c>
    </row>
    <row r="34" spans="1:2" x14ac:dyDescent="0.2">
      <c r="A34" s="66"/>
      <c r="B34" s="48" t="s">
        <v>144</v>
      </c>
    </row>
  </sheetData>
  <mergeCells count="7">
    <mergeCell ref="A31:A34"/>
    <mergeCell ref="A3:A4"/>
    <mergeCell ref="A9:A11"/>
    <mergeCell ref="A12:A21"/>
    <mergeCell ref="A23:A24"/>
    <mergeCell ref="A26:A27"/>
    <mergeCell ref="A28:A29"/>
  </mergeCells>
  <pageMargins left="0.7" right="0.7" top="0.75" bottom="0.75" header="0.3" footer="0.3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Hosp_1_2_D_2021_12M</vt:lpstr>
      <vt:lpstr>Metadati</vt:lpstr>
      <vt:lpstr>Metadati!Print_Area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Karjusa</dc:creator>
  <cp:lastModifiedBy>Signe Širova</cp:lastModifiedBy>
  <cp:lastPrinted>2020-01-31T06:05:39Z</cp:lastPrinted>
  <dcterms:created xsi:type="dcterms:W3CDTF">2019-10-23T13:49:39Z</dcterms:created>
  <dcterms:modified xsi:type="dcterms:W3CDTF">2022-04-01T11:45:01Z</dcterms:modified>
</cp:coreProperties>
</file>